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IPP Sierra Sac Region 2019.2021\CAP Month 2021\CAP Month 2021 Reports\"/>
    </mc:Choice>
  </mc:AlternateContent>
  <xr:revisionPtr revIDLastSave="0" documentId="13_ncr:1_{BFA59C35-D8E2-4BA4-9BD3-8E778B6FB541}" xr6:coauthVersionLast="47" xr6:coauthVersionMax="47" xr10:uidLastSave="{00000000-0000-0000-0000-000000000000}"/>
  <bookViews>
    <workbookView xWindow="25080" yWindow="-120" windowWidth="25440" windowHeight="15390" firstSheet="2" activeTab="8" xr2:uid="{00000000-000D-0000-FFFF-FFFF00000000}"/>
  </bookViews>
  <sheets>
    <sheet name="IPP &amp; Outreach #s" sheetId="1" r:id="rId1"/>
    <sheet name="Kid's Day" sheetId="4" r:id="rId2"/>
    <sheet name="NewDifferent" sheetId="6" r:id="rId3"/>
    <sheet name="Public Awareness" sheetId="7" r:id="rId4"/>
    <sheet name="Outreach Y&amp;N" sheetId="5" r:id="rId5"/>
    <sheet name="Other Activity" sheetId="8" r:id="rId6"/>
    <sheet name="One Activity" sheetId="9" r:id="rId7"/>
    <sheet name="Comments" sheetId="10" r:id="rId8"/>
    <sheet name="Memorial Flag"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0" i="1" l="1"/>
  <c r="R38" i="5"/>
  <c r="R36" i="5"/>
  <c r="R34" i="5"/>
  <c r="R32" i="5"/>
  <c r="R30" i="5"/>
  <c r="R28" i="5"/>
  <c r="R26" i="5"/>
  <c r="R24" i="5"/>
  <c r="R22" i="5"/>
  <c r="R20" i="5"/>
  <c r="R18" i="5"/>
  <c r="R16" i="5"/>
  <c r="R14" i="5"/>
  <c r="R12" i="5"/>
  <c r="R10" i="5"/>
  <c r="R8" i="5"/>
  <c r="R6" i="5"/>
  <c r="R4" i="5"/>
  <c r="R32" i="1"/>
  <c r="R28" i="1"/>
  <c r="R26" i="1"/>
  <c r="R24" i="1"/>
  <c r="R22" i="1"/>
  <c r="R20" i="1"/>
  <c r="R18" i="1"/>
  <c r="R16" i="1"/>
  <c r="R14" i="1"/>
  <c r="R12" i="1"/>
  <c r="R10" i="1"/>
  <c r="R8" i="1"/>
  <c r="R6" i="1"/>
  <c r="R4" i="1"/>
  <c r="E30" i="1"/>
  <c r="J30" i="1"/>
  <c r="R30" i="1" l="1"/>
</calcChain>
</file>

<file path=xl/sharedStrings.xml><?xml version="1.0" encoding="utf-8"?>
<sst xmlns="http://schemas.openxmlformats.org/spreadsheetml/2006/main" count="685" uniqueCount="170">
  <si>
    <t>Amador</t>
  </si>
  <si>
    <t>Calaveras</t>
  </si>
  <si>
    <t>El Dorado</t>
  </si>
  <si>
    <t>Inyo</t>
  </si>
  <si>
    <t>Mono</t>
  </si>
  <si>
    <t>Nevada-E</t>
  </si>
  <si>
    <t>Nevada-W</t>
  </si>
  <si>
    <t>Placer-WS</t>
  </si>
  <si>
    <t>Placer-N</t>
  </si>
  <si>
    <t>Sacramento</t>
  </si>
  <si>
    <t>Sierra</t>
  </si>
  <si>
    <t>Sutter</t>
  </si>
  <si>
    <t>Tuolumne</t>
  </si>
  <si>
    <t>Yolo</t>
  </si>
  <si>
    <t>Yuba</t>
  </si>
  <si>
    <t>Totals:</t>
  </si>
  <si>
    <t>Did Your CAPC Present a Resolution/Proclamation? (Y or N):</t>
  </si>
  <si>
    <t>Did Your CAPC Participate in Wear Blue Day? (Y or N):</t>
  </si>
  <si>
    <t xml:space="preserve">Sierra-Sacramento Innovative Partnerships </t>
  </si>
  <si>
    <t># reached doing door-to-door outreach :</t>
  </si>
  <si>
    <t xml:space="preserve"># reached at events (school events, community events, fairs, etc): </t>
  </si>
  <si>
    <t xml:space="preserve"># reached for information and referral: </t>
  </si>
  <si>
    <t># reached with news media (print, TV, radio, etc.):</t>
  </si>
  <si>
    <t># reached with newsletters (print or electronic):</t>
  </si>
  <si>
    <t># reached with paid advertisments (Print, billboard, movie theater, etc.):</t>
  </si>
  <si>
    <t># reached using publications, print materials, givaway items,etc.:</t>
  </si>
  <si>
    <t>Other:</t>
  </si>
  <si>
    <t>Total Estimated Number of Individuals Reached:</t>
  </si>
  <si>
    <t>Art/Photo contest and/or display</t>
  </si>
  <si>
    <t>Awareness campaign(s)</t>
  </si>
  <si>
    <t>Banner and/or pinwheel display</t>
  </si>
  <si>
    <t>Blue ribbon campaign</t>
  </si>
  <si>
    <t>Ceremony (flag, candle lighting, etc.)</t>
  </si>
  <si>
    <t>Community presentation and/or speaking engagement</t>
  </si>
  <si>
    <t>Conference, education, or training sessions</t>
  </si>
  <si>
    <t>Event (Breakfast, Lunch, Dinner)</t>
  </si>
  <si>
    <t>Event (Walk, Run , March, Parade)</t>
  </si>
  <si>
    <t>Fair (Resource, Health, Safety)</t>
  </si>
  <si>
    <t>Governement Proclaimation/Resolution</t>
  </si>
  <si>
    <t>Op Ed Letters</t>
  </si>
  <si>
    <t>Other</t>
  </si>
  <si>
    <t>Public service announcements</t>
  </si>
  <si>
    <t>Did any of your CAP Month activities receive media attention?</t>
  </si>
  <si>
    <t xml:space="preserve">Did you participate in this year's Children's Memorial Flag Raising event? </t>
  </si>
  <si>
    <t>Did you participate in any of the virtual Kid's Day activities? (Y or N)</t>
  </si>
  <si>
    <t xml:space="preserve">(Did your CAPC participate in any of the virtual Kids Day activities?) If Yes, what was your experience? If No, why not? </t>
  </si>
  <si>
    <t>What did you do that was new and/or different this year?</t>
  </si>
  <si>
    <t># reached using social media (Facebook, Twitter, Instagram, etc.):</t>
  </si>
  <si>
    <t># reached for trainings, education sessions, one-time workshops:</t>
  </si>
  <si>
    <t>Sierra-Sacramento Region Agreed to 2 forms of mutual participation: 1)Resolution/Proclaimation 2)Wear Blue Day</t>
  </si>
  <si>
    <t>Briefly describe one public awareness activity carried out in your county. Include target population, type of activity, purpose, number reached and accomplishments. You may include links to YouTube, web postings, etc.</t>
  </si>
  <si>
    <t>2021 Child Abuse Prevention Month Outreach Activities (Y or N)</t>
  </si>
  <si>
    <t>2021 Child Abuse Prevention Month                                    Data Tracking/Reporting  Tool</t>
  </si>
  <si>
    <t>Whether your County participated or not, was your participation in CAP Month events influenced by COVID-19?</t>
  </si>
  <si>
    <t xml:space="preserve"> </t>
  </si>
  <si>
    <t xml:space="preserve">Describe any other Child Abuse Prevention Month activities not noted above. </t>
  </si>
  <si>
    <t xml:space="preserve">Briefly describe one activity carried out in your county in recognition of Child Abuse Prevention Month in April. </t>
  </si>
  <si>
    <t>Additional comments about CAP Month activities.</t>
  </si>
  <si>
    <t>Did you participate in this year's Children's Memorial Flag Raising event?</t>
  </si>
  <si>
    <t>How did you participate in this year's Children's Memorial Flag Raising event?</t>
  </si>
  <si>
    <t>Who participated in this year's Children's Memorial Flag Raising event?</t>
  </si>
  <si>
    <t xml:space="preserve">Children's Flag Raising Memorial </t>
  </si>
  <si>
    <t>Approximately, how many people participated in the Children's Memorial Flag Raising event?</t>
  </si>
  <si>
    <t>Whether your County participated or not, was your participation in the Children's Memorial Flag event influenced by COVID-19?</t>
  </si>
  <si>
    <t>Additional comments about Children's Memorial Flag Raising event.</t>
  </si>
  <si>
    <t>Y</t>
  </si>
  <si>
    <t>N</t>
  </si>
  <si>
    <t>(BLANK)</t>
  </si>
  <si>
    <t xml:space="preserve">Actually, it was what we DIDN'T do…as our partners from CSOC &amp; the Das office led pinwheel garden participations which we supported, rather than orchestrated. </t>
  </si>
  <si>
    <t xml:space="preserve"> - </t>
  </si>
  <si>
    <t>Two Agreed Upon IPP CAP Month Goals?(Y or N):</t>
  </si>
  <si>
    <t>An ABC TV piece promoting our June golf tourney fiundraiser took place in April, so we received some cross-promotions from Mark S Allen</t>
  </si>
  <si>
    <t>County / City Proclamations</t>
  </si>
  <si>
    <t>N/A</t>
  </si>
  <si>
    <t xml:space="preserve">All CAPC Month activities were completed in-person following COVID restrictions from our local health departments. </t>
  </si>
  <si>
    <t xml:space="preserve">This year we partnered with the bakery that we have on our County Office of Education Campus to make blue Pinwheel cookeis for our Social Work Partners. We were able deliver them our Social Work partners throughout the county, helping to bridge the geological divide that exists within our county, compounded further by the global coronavirus pandemic. </t>
  </si>
  <si>
    <t xml:space="preserve">We submitted a news release about Child Abuse Prevention Month to our local newspaper. This news release further initiated an interview and article with a local journalist whose aim was to highlight Child Abuse Prevention Month, as well as the Primary Prevention tools that the Child Abuse Prevention Council, El Dorado County Office of Education, and partnering agencies do throughout the year to support the children and familes in our county. </t>
  </si>
  <si>
    <t xml:space="preserve">Pinwheel Cookeis for Social Workers, mentioned above. </t>
  </si>
  <si>
    <t xml:space="preserve">The County Board of Supervisors did a Proclamation for Child Abuse Prevention Month. </t>
  </si>
  <si>
    <t xml:space="preserve">Our council members all joined together ourside the Department of Health and Human Services to participate in the Children's Memorial Flag raising. </t>
  </si>
  <si>
    <t xml:space="preserve">Five Council members, in addition to staff from the Department of Health and Human Services. </t>
  </si>
  <si>
    <t xml:space="preserve">In-person participants numbered between 10-15. The Children's Memorial Flag Raising Event was also posted on our social media account for virual particiaption. </t>
  </si>
  <si>
    <t xml:space="preserve">yes. A smaller than typical in-person even was planned to comply with local and state COVID-19 guidance at the time. </t>
  </si>
  <si>
    <t xml:space="preserve">The Children's Memorial Flag Raising event is a vaualble event to our county. This visual reminder of the cost of child abuse is striking. Taking the time to memorialize children lost throughout California as a council is a respected tradition that we were not willing to give up, even during a COIVD year. Our ability to connect the rest of the community to this event virtually, helped to ensure that it recievied the visability that it deserved. </t>
  </si>
  <si>
    <t>-</t>
  </si>
  <si>
    <t xml:space="preserve">Focus was on local efforts and activities. </t>
  </si>
  <si>
    <t xml:space="preserve">Things were a little too busy. </t>
  </si>
  <si>
    <t xml:space="preserve">(No) had another activity/event that day. </t>
  </si>
  <si>
    <t>Kids Day activities were promoted on social media, but no board members were able to attend in person</t>
  </si>
  <si>
    <t>Our CAPC focused on launching the Strong Families Yolo website which is described below. (New/Different Section)</t>
  </si>
  <si>
    <t xml:space="preserve">This year more people than ever had a better understanding of what "collecctive trauma" looks like due to the pandemic. And more people than ever were facing more stressors than ever. Our CAPC is the umbrella organiztion for our Resilient Amador Coalition, so we used this opportunity to educate our community about Resilience. We parternered with our local newspaper who ran a series of articles on ACes, Trauma, being Trauma-Informed, and Resilience leading up to CAP month. During this time we collected stories of Resilience through our community partners. Then during CAP month featured these stories, along with an infographic on Resilience, and coloring pages for adults/children in various ways in the county, including in the local paper as well. </t>
  </si>
  <si>
    <t>Rather than in-person events, we presented the proclamation virtually, created a virtual LIGHT OF HOPE ceremony, and distributed 235 bags containing cards, a pinwheel lapel pin, sticker, and information about BE THE ONE, ACES, resiliency, and child abuse reporting.  The CAPC and Child Welfare are partners with guidance from Strategies TA to conduct data analysis to develop a comprehensive prevention plan. We've engaged other partners from county and nonprofit agencies in the process.</t>
  </si>
  <si>
    <t xml:space="preserve">New this year were the blue pinwheel displays with information, yard signs in place of pinwheel gardens due to our area with snow and various presentors at the flag cermoney. </t>
  </si>
  <si>
    <t>We created a CAP Awareness month subcommittee that committed to a workgroup for CAP month actions and activities. The CAPC Board engaged the local community and partnered with businesses in weekly actions for Child Abuse Prevention. We had one action per week for the four weeks in April of 2021; Coffee for a Cause on April 5th, Chocolate for a Cause on April 12th, Cookies for a Cause on April 19th, and the Resilience documentary film was shown virtually on April 28th to April 30th.  The Community Collaboration Coordinator utilized social media for outreach to local community and spread awareness of Child Abuse Prevention an how people could get involved.  In partnership with the local library, the Board was able to provide Cookies for a Cause representing the "Wear Blue for Kids" messaging in their goodie bags filled with art/craft supplies and bubbles. The Resilience movie was promoted through social media and the public calendars for community organizations such as the local radio station - registration was housed on Eventbrite. After the virtual showing of the Resilience movie, the CAPC Board led a follow discussion with local community members to further discuss child abuse and neglect prevention and next steps in the Building Community Resilience process.</t>
  </si>
  <si>
    <t xml:space="preserve">Strengthen collaborations, build new network connections with Safe Kids Greater Sacramento, Sacramento Parks and Recs, Regional Capc's, and the California Training Institude.   With this new connections / resources Community 4Kids provided 210 lifejackets to our community.   Due to COVID-19 Pandemic, all communications have been virtually.  </t>
  </si>
  <si>
    <t>For Child Abuse Prevention Month this year, the Yolo County Child Abuse Prevention Council (CAPC) and Yolo County Children’s Alliance (YCCA) launched the Strong Families Yolo website. This website was created  in support of Yolo families, encouraging everyone to see how we all play a part in caring for Yolo kids and strengthening Yolo families. This website has hundreds of resources and practical ideas of how we can all help. There are also resources for parents and youth who are seeking help. Strong Families Yolo has ideas for everyone. On March 30th, 252 partners from 76 organizations received information about Child Abuse Prevention Month campaign via email. 
• Between March 30 and April 30, 2021, there were 347 unique visitors for the Strong Families Yolo website.
• In addition to the CAPC and YFSN, information was disseminated electronically to Child Welfare Services staff, PACEs Connection, and various collaborative emails.</t>
  </si>
  <si>
    <t>We displayed pinwheel gardens and lawn signs highlighting the PREVENTION part of the work we do. Our target is the general public, but we also included a pinwheel garden at our County Administrative building, targeting county employees and the general public that was there for county-related business or meetings (though limited this year due to the pandemic). We had 5 displays throughout the county and estimate that more than 1500 people saw our displays (at a minimum).</t>
  </si>
  <si>
    <t>Prevent Child Abuse Calaveras, CASA, and the Calaveras Superior Court presented the "Light of Hope" virtually, due to COVID-19, targeted to the entire community. Community members were invited to nominate individuals who have made a difference in the life of a child. Nominees were honored with an award and presentation of their commitment and actions. The event was preceded by a resiliency based BE THE ONE campaign and proclamation reinforcing how a child with at least one caring, supportive adult in their life can achieve unlimited success. YouTube and social media sites received over 1900 views.  The link is:  https://www.youtube.com/watch?v=X25Pqnn4w1I</t>
  </si>
  <si>
    <t xml:space="preserve">During the month of April the CAPC Coordinator helped to coordinate a trainer for CASA's of Eastern Sierra Resiliency Symposium and brought an Introductory to Trauma Informed Care Training. The Coordinator provided the following materials to preschools, the symposium, the trauma training and a local ACE's and PACE's information session; Mono County Resource Guides, 20 Facts About Child Abuse, CAP Month coloring pages, Birds and the Bees information sheet from the CAP Center in English and Spanish, ACE's and Early Development handout, Blue pinwheel displays (18), CAP Month pins (30), CAP month Car Magnets (20), Yard signs (15), and 1 CAP Month banner placed at the court house in Bridgeport along the 395, which is the gateway to northern Mono and to the California/ Nevada state boarder. In addition to these materials the CAPC Coordinator and Social Services filmed 3 videos. One video was introducing the CAP in Mono county filmed in English with Spanish subtitles. The second video was about child abuse in Mono County and what signs to look for in child abuse. This video was filmed in both English and Spanish. Lastly we recorded the Children’s Memorial flag ceremony. 		
		</t>
  </si>
  <si>
    <t xml:space="preserve">We virtually showed the movie Resilience and our target population was very broad.  We targeted Child Welfare, Mental Health agencies, the FRC's, non-profit agencies serving children and families, education personnel, various county departments including social services and public health. We reached 89 people who registered for the movie. A week after the virtual showing of the Resilience movie, we had a follow discussion meeting for the people who watched the movie to answer any questions they may have along with providing additional information for ACEs and Child Abuse Prevention. </t>
  </si>
  <si>
    <t>May- Strong Families Yolo website blurb was printed on 14,250 utility bills in West Sacramento</t>
  </si>
  <si>
    <t>Yes</t>
  </si>
  <si>
    <t>Throughout April, banners were placed in two towns. A prominent corner display featured pinwheels, banner, and lawn signs indicating we can strengthen families to prevent child abuse.</t>
  </si>
  <si>
    <t xml:space="preserve">In addition to the items listed above Social Services, Wild Iris and CAPC Coordinator came together for Proclamations to the Mono County Board of Supervisors and the Town of Mammoth Lakes. We also participated in Wear Blue day with social media post. 		</t>
  </si>
  <si>
    <t>Handed out flyers about Strong Families Yolo website a two YCCA/Yolo Food Bank distributions and Davis Co-Op Earth event</t>
  </si>
  <si>
    <t>We participated in the Wear Blue Day campaign. Several local agencies and organizations particpated by having their staff wear blue and they submitted photos that we were allowed to share through both our social media channels and our e-newsletter.</t>
  </si>
  <si>
    <t>The BE THE ONE resiliency campaign was promoted all month via Board of Supervisors and school district proclamations, social media, newsletters, PSAs, and the distribution of 235 bags containing cards, a pinwheel lapel pin, sticker, and information about BE THE ONE, ACES, resiliency, and child abuse reporting.  BE THE ONE was reinforced in the Light of Hope ceremony by recognizing community members who have been a safe, caring adult in a child's life.</t>
  </si>
  <si>
    <t xml:space="preserve">For CAP Month this year we put together Blue Pinwheel Displays that were distributed to the local libraries, Mono County Civic Center, local general store, early start education building, and two elementary schools. Our goal was to spread awareness throughout Mono County and we had at least one display in each of the eight zip codes. On the front of each pinwheel display there was a message in English and Spanish sharing a small history of CAP Month and how to get involved with the local Child Abuse Prevention Council. Please see the attached picture.   		
		</t>
  </si>
  <si>
    <t xml:space="preserve">One of our CAPC Board members presented to the Nevada County Board of Supervisors in April. She showed the trailer for the Resilience movie in addition to a power point to bring awareness to child abuse prevention. The BOS declared and made a proclamation that April 2021 is Child Abuse Prevention month. </t>
  </si>
  <si>
    <t>"With collaboration from the Tahoe Truckee Community Foundation and Communities 4Kids, CAPC Executives put together a presentation that included training from both Placer and Nevada Child Welfare Services on mandated reporting.  The presentation also included information on  Data/ Trends / Issues from Truckee Police Department, School Prevention Education from Sierra Community House, and TTUSD School Counselors.  More than 30 community partners received the information.  In addition to the presentation, Communities 4Kids also provided over 400 bookmarks with positive affirmations parents can say to their children and over 300 stickers that say, “Celebrate Effort”.  The bookmarks and stickers got delivered through a Family Community Dance event through Sierra Community House, Kidzone, TTUSD, Parenting Classes, and Peer Support groups."</t>
  </si>
  <si>
    <t>There were five Child Abuse Prevention (CAP) Month Resolutions in April from the Yolo County Board of Supervisors and Woodland, Davis, West Sacramento, and Winters City Councils.</t>
  </si>
  <si>
    <t>We also participated in a slightely different version of our Children's Fair this year. Instead of an in-person event, a Curbside Pick Up was scheduled, where activity bags prepared for children and their families were available to take home and complete. CAPC provided coloring pages and crayons with a mental health message for families.</t>
  </si>
  <si>
    <t xml:space="preserve">Due to COVID, the annual "Light of Hope" ceremony was presented on virtual platform and received three times the viewers it received from the previous in-person event. </t>
  </si>
  <si>
    <t xml:space="preserve">This year it was hard to work with other businesses to support child abuse prevention month displays and activies due to covid. Some businesses didn’t have time to focus on these events. 		
		</t>
  </si>
  <si>
    <t>The CAPC coordinator raised the flag and recorded it to share on social media.</t>
  </si>
  <si>
    <t>The CAPC cordinator was the only one present due to health and safety concerns.</t>
  </si>
  <si>
    <t>One</t>
  </si>
  <si>
    <t>We look forward to returning to an in-person ceremony next year.</t>
  </si>
  <si>
    <t>Facebook Live stream &amp; coordianted the event</t>
  </si>
  <si>
    <t xml:space="preserve">CASA, Wild Iris, Social Serivces, CAPC, County Office of Education, Behaviorla Helath, Fire Department and local Judge </t>
  </si>
  <si>
    <t xml:space="preserve">One activity that was carried out during Child Abuse Prevention Month was the Children’s Memorial Flag Ceremony on April 23rd, 2021. The event was small due to the pandemic and local COVID restrictions. The event was held at the Mammoth lakes fire Station right of the Main Street. Various community members came to speak on behalf of their agency sharing the role and effort each agency plays in the child abuse prevention process. The representatives were form the following agencies; County Office Education/ CAPC Coordinator, Social Worker, CASA of Easier Sierra, Behavioral Health and Judge from our local court. The flag remained up over the weekend with blue pinwheels and a Report Child Abuse Yard sign was up. This event was on Facebook Live Stream and was recorded. </t>
  </si>
  <si>
    <t>We did not participate in this year's Children's Memorial Flag Raising event.</t>
  </si>
  <si>
    <t>Totals</t>
  </si>
  <si>
    <t>Not relevant to us</t>
  </si>
  <si>
    <t>*included with news media</t>
  </si>
  <si>
    <t>*</t>
  </si>
  <si>
    <t xml:space="preserve">One of our target audiences was families who homeschool and have no connection to the FRC.  We purchased life jackets and bike helmets with other funds and distributed those on a Saturday, along with NCAPM materials. </t>
  </si>
  <si>
    <t>We had a pinwheel garden in front of the Downieville Library, with NCAPM materials and promotional items at the front desk.</t>
  </si>
  <si>
    <t>Alpine</t>
  </si>
  <si>
    <t xml:space="preserve">Due to staffing we were not able to facilitate all of the CAPC events or intitiatives. </t>
  </si>
  <si>
    <t>This year all events and initiatives were held in a virtual or socially distant setting. This created challenges, but also a unique opportunity to approach events and initiatives in a new way. One new events was 2021 Resilience Symposium. First 5 partnered with other agencies to provide an educational symposium.  The symposium was held on April 29th, 2021 virtually and we were very happy with the attendance and feedback. We also held a pinwheel coloring contest, offering six prizes to varying age groups. We received 60 submissions, and were very pleased to be be able to engage with kids in a socially distant way.</t>
  </si>
  <si>
    <t xml:space="preserve"> In Collaboration with CASA of the Eastern Sierra, First 5 Inyo County sponsored the keynote speaker Laura Van Dermoot Lipsky. Laura is the founder and director of The Trauma Stewardship Institute and author of Trauma Stewardship: An Everyday Guide to Caring for Self
While Caring for Other and The Age of Overwhelm. Widely recognized as a pioneer in the field of trauma exposure, she has worked locally, nationally, and internationally for more than three decades.
The symposium was held on April 29th, 2021 virtually via ZOOM. The event was well received and well attended.</t>
  </si>
  <si>
    <t>With the challenges of social distancing and virtual settings, we were very pleased with our abilitiy to reach the younger population with our pinwheel coloring contest.  Pinwheel coloring pages and instructions were distributed on our facebook page, to teachers, and other local agencies. We received 60 submissions from children ranging in ages 0-18 years old. Six participants were randomly chosen to win a prize.</t>
  </si>
  <si>
    <t>Due to COVID-19, and all events being offered in a virtual setting, we found that it was more challenging to collect accurate date on the number of individuals and families reached with CAP Month activities.</t>
  </si>
  <si>
    <t>First 5 was not directly involved in the planning of the event. This year's Flag Raising was hosted by Inyo County Social Services. First 5 attended the event in partnership with Social Services.</t>
  </si>
  <si>
    <t>Health and Human Services, First 5 Inyo County, CASA, Wild Iris, RAVE, Inyo County Office of Education, Resource Family Approval</t>
  </si>
  <si>
    <t>Ten people were in physical attendance, and twenty people attended virtually.</t>
  </si>
  <si>
    <t>The Flag Raising had to be held virtually this year due to COVID-19. Although we had a successful event, we were not able to facilitate the same sort of community gathering.</t>
  </si>
  <si>
    <t>Due to competing priorities and Yuba County being in the red tier during April 2021, CAPC members were not prepared to participate in the virtual Kids Day activities.</t>
  </si>
  <si>
    <t>The Yuba County Children's Wellness and Child Abuse Prevention Council wrote a press release that was issued on April 7, 2021. The letter was posted in the local newspaper, yahoo news, and provided to community partners asking for their support to increase awareness, support prevention efforts and promote the social and emotional well‐being of children and families in a safe, stable, and nurturing environment.</t>
  </si>
  <si>
    <t>Due to Yuba County being a red tier county during April 2021, Yuba had a drive-thru goody bag in celebration of Day of the Child. The goody bag had community resources for parents, books and a craft for children to make their on pinwheels at home. We were able to reach 200 families safely with this activity.</t>
  </si>
  <si>
    <t>Yuba County held its first Children's Memorial Flag Raising event via live FaceBook and was able to reach 953 views.</t>
  </si>
  <si>
    <t>All activities were either virtual, text, or a drive-thru event.</t>
  </si>
  <si>
    <t>Virtual live FaceBook event.</t>
  </si>
  <si>
    <t>The Yuba County Children's Wellness and Child Abuse Prevention Council hosted the live FaceBook event.</t>
  </si>
  <si>
    <t>953 views.</t>
  </si>
  <si>
    <t>We plan to promote this event further in advance and host it for the community to attend in person.</t>
  </si>
  <si>
    <t xml:space="preserve">(CDE) We only received CAPIT funds for direct services. Our agency however distributes blue ribbons in the community.  We display blue ribbons on  the 5th street bridge for the month of April.  All staff wears blue ribbons for the month of April. </t>
  </si>
  <si>
    <t>(SCCFC) SCCFC provided a "Pinwheels for Prevention" make-your-own pinwheel kit activity to YCUSD Bernard Site, Live Oak Head Start and SC CWS.  A link to the Pinwheel breathing activity that was aligned with the activity kit was conducted and the link to the video is https://www.youtube.com/watch?v=YyDzJZX6SuY  (CDE) During this year we had a lot of staff changes.  Adding that do to all the issues surrounding Covid we didn't do what we would normally do for Child Abuse Prevention Month as an agency in the community.  We are hoping that we will be able to do more next year. We did do activites with shelter clients such as make pin wheels, activities to do with parents, positive words, etc.</t>
  </si>
  <si>
    <t>No representative currently. Numbers shared with Nevada E</t>
  </si>
  <si>
    <t>SCCFC promoted the month on August 2, 2021 on our Facebook page and promoted that Sutter County wear blue to raise awareness for Child</t>
  </si>
  <si>
    <t>(SCCFC) In honor of Child Abuse Prevention Month, SCCFC hosted "Love &amp; Logic" a 4-week parenting program designed to give parents practical skills that can be used immediately.  Love &amp; Logic provides real limits in a loving way while teaching consequences and healthy decision making.  283 people were reached and 13 parents completed the series.</t>
  </si>
  <si>
    <t>(SCCFC) As a means to encourage children's safety during Child Abuse Prevention Month, SCCFC in collaboration with Yuba City Police</t>
  </si>
  <si>
    <t>SCCFC promoted The Office of Child Abuse Prevention (OCAP) Children's Memorial Day video on our Facebook page on April 23, 2021.  122</t>
  </si>
  <si>
    <t>Virtual due to COVID restrictions</t>
  </si>
  <si>
    <t>(SCCFC) We would love to organize a in-person event in the 21-22 year.</t>
  </si>
  <si>
    <t>They were well planned and the attendees seemed to enjoy the activities.</t>
  </si>
  <si>
    <t>We collaborated with OCAP and partnered in planning a family activities calendar and dissemenated it into the communities locally and statewide. We also assisted in planning a weekly speaker series on relevant topics and collectively received over 800 participants.</t>
  </si>
  <si>
    <t xml:space="preserve">We hosted a local Kids Art Contest "My Safe Place" and will display the 29 entries in County this upcoming year.  Due to COVID-19 related restrictions, most County building just began opening to public June 2021, so working on best locatoin to display art work where folks can view. </t>
  </si>
  <si>
    <t>Past in person events that were cancelled in 2020 were refreshed as drive thru and walk up events in 2021.    Walk thru and drive thru Teddy Bear Parade events were the first on any gatherings in 15 months.</t>
  </si>
  <si>
    <t xml:space="preserve"> We purchased family fun buckets which we filled with activities that families could do together.  First 5 purchased "Fill a Bucket" books which were also included. We had information about children's social and emotional devlopment and trauma recovery.</t>
  </si>
  <si>
    <t>CAPC Coordinator presenteed on the 5 Protective Factors during a Behavioral Health wellness program (Create the Good) on zoom.</t>
  </si>
  <si>
    <t xml:space="preserve">For 16 years Alpine County has hosted a Teddy Bear Parade to celebrate children and families during the month of April.  Traditionally the event has occurred in person at the Markleeville library with a BBQ and booths set up by multiple county departments and partnering agencies to provide information on available services, resources and hands-on activities for children of all ages.  The event was cancelled in 2020 due to COCVID-19 but was recreated in 2021 as a “drive thru” event and added Bear Valley as an additional location and a “walk thru” event.   120 bags were pre-filled with local resources, kid's activities, promtional items, etc. CAPC provided:  Packets of Forget Me Not Seeds to plant with CAPC logo, Top 10 Tips for Positive Discipline rack card (English on one side, Spanish on the other), Talking with Children About Child Abuse (pocket pal brochure), Buttons- with various messages: “ Stand Up for Children, Children are our Tomorrow, Protecting Children is Everyone’s Job), April is Child Abuse Prevention Month Pamphlet from OCAP, 20 Facts About Child Abuse &amp; Neglect.   Items from other agencies included: various art projects for children and families to do together at home (all supplies and step by step directions provided- macaroni necklaces, seed planting, handprints, origami, painting), children’s books, Talk, Read Sing Tips for families, Brush, Bed Book routine bookmarks, School Readiness Snapshot Information, deck of cards (with 4 how to play games), Milestone Moments, cotton face masks, water cup with straw, fridge magnets, sign up form for Imagination Library, teddy graham snacks, cutie oranges, stickers, tattoos, small package of disinfectant wipes, stress ball, pen, water bottle, pencil sharpener, bubbles- (“Blow Bubbles, not Smoke), earth day clean up scavenger hunt, harmonicas, reusable stainless steel straw, pinwheels and balloons.  Wear Blue on Fridays throughtout April was promoted throughout the County, no just on one day.  </t>
  </si>
  <si>
    <t xml:space="preserve">Capacity Building Grant was used to create a postcard on the 5 Protective Factors, using each of the fingers to remember each- thumb: Social &amp; Emotional Competence of children, index finger: Knowledge of Parenting and Child Development, middle finger: Social Connectedness, ring finger: Parental Resilience and pinky: Concrete Support in Times of Need.  On the backside of the postcard listed all activities occurring for April honoring Child Abuse Prevention efforts.  782 postcards were mailed via bulk-mail permit, reached addresses throughout entire County.    </t>
  </si>
  <si>
    <t>CAP month displays included live forget me not plant, flyer identifying April as Child Abuse Prevention, seed packets, pinwheels, blue awareness ribbons and art contest details were placed at post office, general stores and COVID-19 vaccination pods.</t>
  </si>
  <si>
    <t>Social Services staff raised the flag following the BOS resolution on April 7, 2021 which remained up for the remainder on the month of April, only staff was present.</t>
  </si>
  <si>
    <t>Health &amp; Human Services staff</t>
  </si>
  <si>
    <t>yes- we were limited in getting public attendance</t>
  </si>
  <si>
    <t xml:space="preserve">The flag was raised on April 7, 2021 following the Board of Supervisors adopting the resolution declaring April as Child Abuse Prevention Month on April 6, 2021.  The flag remained up for the rest of the month of April. </t>
  </si>
  <si>
    <t>We promoted it on social media and via newsletter but did not hild an in person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</si>
</sst>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sz val="10"/>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11"/>
      <color theme="1"/>
      <name val="Calibri"/>
      <family val="2"/>
      <scheme val="minor"/>
    </font>
    <font>
      <sz val="16"/>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2" tint="-9.9978637043366805E-2"/>
        <bgColor indexed="64"/>
      </patternFill>
    </fill>
  </fills>
  <borders count="50">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43" fontId="7" fillId="0" borderId="0" applyFont="0" applyFill="0" applyBorder="0" applyAlignment="0" applyProtection="0"/>
  </cellStyleXfs>
  <cellXfs count="231">
    <xf numFmtId="0" fontId="0" fillId="0" borderId="0" xfId="0"/>
    <xf numFmtId="0" fontId="1" fillId="0" borderId="0" xfId="0" applyFont="1"/>
    <xf numFmtId="0" fontId="1" fillId="0" borderId="0" xfId="0" applyFont="1" applyBorder="1"/>
    <xf numFmtId="0" fontId="1" fillId="0" borderId="0" xfId="0" applyFont="1" applyFill="1" applyBorder="1" applyAlignment="1">
      <alignment wrapText="1"/>
    </xf>
    <xf numFmtId="0" fontId="1" fillId="0" borderId="0" xfId="0" applyFont="1" applyFill="1" applyBorder="1"/>
    <xf numFmtId="0" fontId="1" fillId="0" borderId="0" xfId="0" applyFont="1" applyFill="1" applyAlignment="1">
      <alignment wrapText="1"/>
    </xf>
    <xf numFmtId="0" fontId="1" fillId="0" borderId="0" xfId="0" applyFont="1" applyFill="1"/>
    <xf numFmtId="0" fontId="3" fillId="4" borderId="3" xfId="0" applyFont="1" applyFill="1" applyBorder="1" applyAlignment="1">
      <alignment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center" vertical="center"/>
    </xf>
    <xf numFmtId="0" fontId="2" fillId="0" borderId="14" xfId="0" applyFont="1" applyBorder="1" applyAlignment="1">
      <alignment horizontal="center" vertical="center"/>
    </xf>
    <xf numFmtId="0" fontId="3" fillId="4" borderId="6" xfId="0" applyFont="1" applyFill="1" applyBorder="1" applyAlignment="1">
      <alignment wrapText="1"/>
    </xf>
    <xf numFmtId="0" fontId="2" fillId="0" borderId="15" xfId="0" applyFont="1" applyBorder="1" applyAlignment="1">
      <alignment vertical="top" wrapText="1"/>
    </xf>
    <xf numFmtId="0" fontId="2" fillId="0" borderId="6" xfId="0" applyFont="1" applyBorder="1" applyAlignment="1">
      <alignment vertical="top" wrapText="1"/>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2" xfId="0" applyFont="1" applyFill="1" applyBorder="1" applyAlignment="1">
      <alignment horizontal="center" vertical="center"/>
    </xf>
    <xf numFmtId="3" fontId="0" fillId="0" borderId="9" xfId="0" applyNumberFormat="1" applyFont="1" applyBorder="1" applyAlignment="1">
      <alignment horizontal="center" vertical="center"/>
    </xf>
    <xf numFmtId="0" fontId="0" fillId="0" borderId="9" xfId="0" applyFont="1" applyBorder="1" applyAlignment="1">
      <alignment horizontal="center" vertical="center"/>
    </xf>
    <xf numFmtId="0" fontId="0" fillId="0" borderId="9" xfId="0" applyFont="1" applyFill="1" applyBorder="1" applyAlignment="1">
      <alignment horizontal="right" vertical="center"/>
    </xf>
    <xf numFmtId="0" fontId="0" fillId="0" borderId="9" xfId="0" applyFont="1" applyBorder="1" applyAlignment="1">
      <alignment horizontal="right" vertical="center"/>
    </xf>
    <xf numFmtId="0" fontId="0" fillId="0" borderId="18" xfId="0" applyFont="1" applyFill="1" applyBorder="1" applyAlignment="1">
      <alignment horizontal="center" vertical="center"/>
    </xf>
    <xf numFmtId="0" fontId="0" fillId="0" borderId="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9" xfId="0" applyFont="1" applyFill="1" applyBorder="1" applyAlignment="1">
      <alignment horizontal="center" vertical="center"/>
    </xf>
    <xf numFmtId="0" fontId="1" fillId="2" borderId="24" xfId="0" applyFont="1" applyFill="1" applyBorder="1"/>
    <xf numFmtId="0" fontId="1" fillId="3" borderId="11" xfId="0" applyFont="1" applyFill="1" applyBorder="1"/>
    <xf numFmtId="0" fontId="1" fillId="2" borderId="11" xfId="0" applyFont="1" applyFill="1" applyBorder="1"/>
    <xf numFmtId="0" fontId="1" fillId="0" borderId="11" xfId="0" applyFont="1" applyFill="1" applyBorder="1"/>
    <xf numFmtId="0" fontId="1" fillId="2" borderId="13" xfId="0" applyFont="1" applyFill="1" applyBorder="1"/>
    <xf numFmtId="0" fontId="1" fillId="0" borderId="36" xfId="0" applyFont="1" applyBorder="1"/>
    <xf numFmtId="0" fontId="1" fillId="0" borderId="28" xfId="0" applyFont="1" applyBorder="1" applyAlignment="1"/>
    <xf numFmtId="0" fontId="1" fillId="0" borderId="11" xfId="0" applyFont="1" applyBorder="1" applyAlignment="1"/>
    <xf numFmtId="0" fontId="1" fillId="2" borderId="11" xfId="0" applyFont="1" applyFill="1" applyBorder="1" applyAlignment="1"/>
    <xf numFmtId="0" fontId="1" fillId="0" borderId="13" xfId="0" applyFont="1" applyBorder="1" applyAlignment="1"/>
    <xf numFmtId="0" fontId="1" fillId="0" borderId="28" xfId="0" applyFont="1" applyBorder="1" applyAlignment="1">
      <alignment horizontal="left"/>
    </xf>
    <xf numFmtId="0" fontId="1" fillId="2" borderId="11" xfId="0" applyFont="1" applyFill="1" applyBorder="1" applyAlignment="1">
      <alignment horizontal="left"/>
    </xf>
    <xf numFmtId="0" fontId="1" fillId="0" borderId="11" xfId="0" applyFont="1" applyBorder="1" applyAlignment="1">
      <alignment horizontal="left"/>
    </xf>
    <xf numFmtId="0" fontId="1" fillId="0" borderId="25" xfId="0" applyFont="1" applyBorder="1" applyAlignment="1"/>
    <xf numFmtId="0" fontId="1" fillId="2" borderId="28" xfId="0" applyFont="1" applyFill="1" applyBorder="1"/>
    <xf numFmtId="0" fontId="1" fillId="3" borderId="6" xfId="0" applyFont="1" applyFill="1" applyBorder="1"/>
    <xf numFmtId="0" fontId="0" fillId="0" borderId="0" xfId="0" applyFont="1" applyFill="1" applyBorder="1" applyAlignment="1">
      <alignment horizontal="center" vertical="center"/>
    </xf>
    <xf numFmtId="0" fontId="0" fillId="0" borderId="0" xfId="0" applyFont="1" applyFill="1" applyBorder="1"/>
    <xf numFmtId="0" fontId="0" fillId="0" borderId="19" xfId="0" applyFont="1" applyBorder="1" applyAlignment="1">
      <alignment horizontal="center" vertical="center" wrapText="1"/>
    </xf>
    <xf numFmtId="0" fontId="1" fillId="0" borderId="37" xfId="0" applyFont="1" applyBorder="1" applyAlignment="1"/>
    <xf numFmtId="0" fontId="1" fillId="0" borderId="11" xfId="0" applyFont="1" applyFill="1" applyBorder="1" applyAlignment="1"/>
    <xf numFmtId="0" fontId="1" fillId="0" borderId="11" xfId="0" applyFont="1" applyBorder="1"/>
    <xf numFmtId="0" fontId="1" fillId="0" borderId="11" xfId="0" applyFont="1" applyBorder="1" applyAlignment="1">
      <alignment vertical="center"/>
    </xf>
    <xf numFmtId="0" fontId="0" fillId="0" borderId="29" xfId="0" applyFont="1" applyBorder="1" applyAlignment="1">
      <alignment horizontal="right" vertical="center"/>
    </xf>
    <xf numFmtId="0" fontId="0" fillId="0" borderId="12" xfId="0" applyFont="1" applyBorder="1" applyAlignment="1">
      <alignment horizontal="right" vertical="center"/>
    </xf>
    <xf numFmtId="0" fontId="0" fillId="0" borderId="18" xfId="0" applyFont="1" applyBorder="1" applyAlignment="1">
      <alignment horizontal="right" vertical="center"/>
    </xf>
    <xf numFmtId="0" fontId="0" fillId="0" borderId="31" xfId="0" applyFont="1" applyBorder="1" applyAlignment="1">
      <alignment horizontal="right" vertical="center"/>
    </xf>
    <xf numFmtId="0" fontId="5" fillId="0" borderId="31" xfId="0" applyFont="1" applyBorder="1" applyAlignment="1">
      <alignment horizontal="right" vertical="center"/>
    </xf>
    <xf numFmtId="0" fontId="0" fillId="2" borderId="9" xfId="0" applyFont="1" applyFill="1" applyBorder="1" applyAlignment="1">
      <alignment horizontal="right" vertical="center"/>
    </xf>
    <xf numFmtId="0" fontId="0" fillId="0" borderId="30" xfId="0" applyFont="1" applyBorder="1" applyAlignment="1">
      <alignment horizontal="right" vertical="center"/>
    </xf>
    <xf numFmtId="0" fontId="0" fillId="2" borderId="10" xfId="0" applyFont="1" applyFill="1" applyBorder="1" applyAlignment="1">
      <alignment horizontal="right" vertical="center"/>
    </xf>
    <xf numFmtId="0" fontId="0" fillId="0" borderId="19" xfId="0" applyFont="1" applyFill="1" applyBorder="1" applyAlignment="1">
      <alignment horizontal="right" vertical="center"/>
    </xf>
    <xf numFmtId="0" fontId="0" fillId="0" borderId="10" xfId="0" applyFont="1" applyFill="1" applyBorder="1" applyAlignment="1">
      <alignment horizontal="right" vertical="center"/>
    </xf>
    <xf numFmtId="3" fontId="0" fillId="0" borderId="9" xfId="0" applyNumberFormat="1" applyFont="1" applyBorder="1" applyAlignment="1">
      <alignment horizontal="right" vertical="center"/>
    </xf>
    <xf numFmtId="3" fontId="0" fillId="0" borderId="10" xfId="0" applyNumberFormat="1" applyFont="1" applyBorder="1" applyAlignment="1">
      <alignment horizontal="right" vertical="center"/>
    </xf>
    <xf numFmtId="0" fontId="0" fillId="0" borderId="10" xfId="0" applyFont="1" applyBorder="1" applyAlignment="1">
      <alignment horizontal="right" vertical="center"/>
    </xf>
    <xf numFmtId="0" fontId="0" fillId="0" borderId="20" xfId="0" applyFont="1" applyBorder="1" applyAlignment="1">
      <alignment horizontal="right" vertical="center"/>
    </xf>
    <xf numFmtId="0" fontId="0" fillId="0" borderId="22" xfId="0" applyFont="1" applyBorder="1" applyAlignment="1">
      <alignment horizontal="right" vertical="center"/>
    </xf>
    <xf numFmtId="0" fontId="0" fillId="0" borderId="21" xfId="0" applyFont="1" applyBorder="1" applyAlignment="1">
      <alignment horizontal="right" vertical="center"/>
    </xf>
    <xf numFmtId="0" fontId="0" fillId="0" borderId="23" xfId="0" applyFont="1" applyBorder="1" applyAlignment="1">
      <alignment horizontal="right" vertical="center"/>
    </xf>
    <xf numFmtId="0" fontId="0" fillId="0" borderId="32" xfId="0" applyFont="1" applyBorder="1" applyAlignment="1">
      <alignment horizontal="right" vertical="center"/>
    </xf>
    <xf numFmtId="0" fontId="0" fillId="2" borderId="18" xfId="0" applyFont="1" applyFill="1" applyBorder="1" applyAlignment="1">
      <alignment horizontal="right" vertical="center"/>
    </xf>
    <xf numFmtId="0" fontId="0" fillId="2" borderId="23" xfId="0" applyFont="1" applyFill="1" applyBorder="1" applyAlignment="1">
      <alignment horizontal="right" vertical="center"/>
    </xf>
    <xf numFmtId="0" fontId="5" fillId="2" borderId="9" xfId="0" applyFont="1" applyFill="1" applyBorder="1" applyAlignment="1">
      <alignment horizontal="right" vertical="center"/>
    </xf>
    <xf numFmtId="3" fontId="5" fillId="2" borderId="9" xfId="0" applyNumberFormat="1" applyFont="1" applyFill="1" applyBorder="1" applyAlignment="1">
      <alignment horizontal="right"/>
    </xf>
    <xf numFmtId="0" fontId="5" fillId="2" borderId="24" xfId="0" applyFont="1" applyFill="1" applyBorder="1"/>
    <xf numFmtId="0" fontId="5" fillId="0" borderId="11" xfId="0" applyFont="1" applyFill="1" applyBorder="1"/>
    <xf numFmtId="0" fontId="5" fillId="2" borderId="11" xfId="0" applyFont="1" applyFill="1" applyBorder="1"/>
    <xf numFmtId="0" fontId="5" fillId="3" borderId="35"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11" xfId="0" applyFont="1" applyFill="1" applyBorder="1"/>
    <xf numFmtId="0" fontId="5" fillId="2" borderId="13" xfId="0" applyFont="1" applyFill="1" applyBorder="1"/>
    <xf numFmtId="3" fontId="5" fillId="0" borderId="24" xfId="0" applyNumberFormat="1" applyFont="1" applyBorder="1" applyAlignment="1">
      <alignment horizontal="right"/>
    </xf>
    <xf numFmtId="0" fontId="5" fillId="2" borderId="11" xfId="0" applyFont="1" applyFill="1" applyBorder="1" applyAlignment="1">
      <alignment horizontal="right"/>
    </xf>
    <xf numFmtId="3" fontId="5" fillId="2" borderId="11" xfId="0" applyNumberFormat="1" applyFont="1" applyFill="1" applyBorder="1" applyAlignment="1">
      <alignment horizontal="right"/>
    </xf>
    <xf numFmtId="0" fontId="5" fillId="2" borderId="28" xfId="0" applyFont="1" applyFill="1" applyBorder="1" applyAlignment="1">
      <alignment horizontal="right"/>
    </xf>
    <xf numFmtId="0" fontId="1" fillId="3" borderId="9" xfId="0" applyFont="1" applyFill="1" applyBorder="1" applyAlignment="1">
      <alignment horizontal="left" vertical="center" wrapText="1"/>
    </xf>
    <xf numFmtId="0" fontId="1" fillId="2" borderId="13" xfId="0" applyFont="1" applyFill="1" applyBorder="1" applyAlignment="1"/>
    <xf numFmtId="0" fontId="1" fillId="0" borderId="13" xfId="0" applyFont="1" applyFill="1" applyBorder="1" applyAlignment="1"/>
    <xf numFmtId="0" fontId="1" fillId="0" borderId="25" xfId="0" applyFont="1" applyBorder="1" applyAlignment="1">
      <alignment wrapText="1"/>
    </xf>
    <xf numFmtId="0" fontId="0" fillId="4" borderId="3" xfId="0" applyFill="1" applyBorder="1" applyAlignment="1">
      <alignment horizontal="center"/>
    </xf>
    <xf numFmtId="0" fontId="1" fillId="4" borderId="15" xfId="0" applyFont="1" applyFill="1" applyBorder="1" applyAlignment="1">
      <alignment horizontal="center" wrapText="1"/>
    </xf>
    <xf numFmtId="3" fontId="5" fillId="0" borderId="31" xfId="0" applyNumberFormat="1" applyFont="1" applyBorder="1" applyAlignment="1">
      <alignment horizontal="right" vertical="center"/>
    </xf>
    <xf numFmtId="164" fontId="5" fillId="0" borderId="31" xfId="1" applyNumberFormat="1" applyFont="1" applyBorder="1" applyAlignment="1">
      <alignment horizontal="right" vertical="center"/>
    </xf>
    <xf numFmtId="0" fontId="1" fillId="0" borderId="0" xfId="0" applyFont="1" applyAlignment="1">
      <alignment horizontal="left"/>
    </xf>
    <xf numFmtId="0" fontId="0" fillId="2" borderId="27" xfId="0" applyFill="1" applyBorder="1" applyAlignment="1">
      <alignment horizontal="center" vertical="center"/>
    </xf>
    <xf numFmtId="0" fontId="0" fillId="3" borderId="19" xfId="0" applyFill="1" applyBorder="1" applyAlignment="1">
      <alignment horizontal="center" vertical="center"/>
    </xf>
    <xf numFmtId="0" fontId="0" fillId="2" borderId="19" xfId="0" applyFill="1" applyBorder="1" applyAlignment="1">
      <alignment horizontal="center" vertical="center"/>
    </xf>
    <xf numFmtId="0" fontId="0" fillId="0" borderId="19" xfId="0" applyBorder="1" applyAlignment="1">
      <alignment horizontal="center" vertical="center"/>
    </xf>
    <xf numFmtId="0" fontId="0" fillId="2" borderId="20" xfId="0" applyFill="1" applyBorder="1" applyAlignment="1">
      <alignment horizontal="center" vertical="center"/>
    </xf>
    <xf numFmtId="0" fontId="0" fillId="0" borderId="33" xfId="0" applyBorder="1" applyAlignment="1">
      <alignment horizontal="right"/>
    </xf>
    <xf numFmtId="0" fontId="0" fillId="2" borderId="19" xfId="0" applyFill="1" applyBorder="1" applyAlignment="1">
      <alignment horizontal="right" vertical="center"/>
    </xf>
    <xf numFmtId="0" fontId="0" fillId="0" borderId="19" xfId="0" applyBorder="1" applyAlignment="1">
      <alignment horizontal="right"/>
    </xf>
    <xf numFmtId="3" fontId="0" fillId="0" borderId="19" xfId="0" applyNumberFormat="1" applyBorder="1" applyAlignment="1">
      <alignment horizontal="right"/>
    </xf>
    <xf numFmtId="0" fontId="0" fillId="0" borderId="20" xfId="0" applyBorder="1" applyAlignment="1">
      <alignment horizontal="right"/>
    </xf>
    <xf numFmtId="0" fontId="0" fillId="2" borderId="19" xfId="0" applyFill="1" applyBorder="1" applyAlignment="1">
      <alignment horizontal="right"/>
    </xf>
    <xf numFmtId="1" fontId="0" fillId="0" borderId="20" xfId="0" applyNumberFormat="1" applyBorder="1" applyAlignment="1">
      <alignment horizontal="right"/>
    </xf>
    <xf numFmtId="3" fontId="5" fillId="0" borderId="34" xfId="0" applyNumberFormat="1" applyFont="1" applyBorder="1" applyAlignment="1">
      <alignment horizontal="right"/>
    </xf>
    <xf numFmtId="0" fontId="0" fillId="2" borderId="21" xfId="0" applyFill="1" applyBorder="1" applyAlignment="1">
      <alignment horizontal="right" vertical="center"/>
    </xf>
    <xf numFmtId="0" fontId="0" fillId="2" borderId="7" xfId="0" applyFill="1" applyBorder="1" applyAlignment="1">
      <alignment horizontal="center" vertical="center"/>
    </xf>
    <xf numFmtId="0" fontId="0" fillId="3" borderId="9" xfId="0" applyFill="1" applyBorder="1" applyAlignment="1">
      <alignment horizontal="center" vertical="center"/>
    </xf>
    <xf numFmtId="0" fontId="0" fillId="2" borderId="9" xfId="0" applyFill="1" applyBorder="1" applyAlignment="1">
      <alignment horizontal="center" vertical="center"/>
    </xf>
    <xf numFmtId="0" fontId="0" fillId="0" borderId="9" xfId="0" applyBorder="1" applyAlignment="1">
      <alignment horizontal="center" vertical="center"/>
    </xf>
    <xf numFmtId="0" fontId="0" fillId="2" borderId="12" xfId="0" applyFill="1" applyBorder="1" applyAlignment="1">
      <alignment horizontal="center" vertical="center"/>
    </xf>
    <xf numFmtId="3" fontId="0" fillId="0" borderId="29" xfId="0" applyNumberFormat="1" applyBorder="1" applyAlignment="1">
      <alignment horizontal="right" vertical="center"/>
    </xf>
    <xf numFmtId="0" fontId="0" fillId="2" borderId="9" xfId="0" applyFill="1" applyBorder="1" applyAlignment="1">
      <alignment horizontal="right" vertical="center"/>
    </xf>
    <xf numFmtId="3" fontId="0" fillId="0" borderId="9" xfId="0" applyNumberFormat="1" applyBorder="1" applyAlignment="1">
      <alignment horizontal="right"/>
    </xf>
    <xf numFmtId="0" fontId="0" fillId="0" borderId="9" xfId="0" applyBorder="1" applyAlignment="1">
      <alignment horizontal="right" vertical="center"/>
    </xf>
    <xf numFmtId="3" fontId="0" fillId="0" borderId="9" xfId="0" applyNumberFormat="1" applyBorder="1" applyAlignment="1">
      <alignment horizontal="right" vertical="center"/>
    </xf>
    <xf numFmtId="3" fontId="0" fillId="0" borderId="12" xfId="0" applyNumberFormat="1" applyBorder="1" applyAlignment="1">
      <alignment horizontal="right"/>
    </xf>
    <xf numFmtId="0" fontId="0" fillId="2" borderId="9" xfId="0" applyFill="1" applyBorder="1" applyAlignment="1">
      <alignment horizontal="right"/>
    </xf>
    <xf numFmtId="0" fontId="0" fillId="0" borderId="12" xfId="0" applyBorder="1" applyAlignment="1">
      <alignment horizontal="right"/>
    </xf>
    <xf numFmtId="3" fontId="0" fillId="0" borderId="18" xfId="0" applyNumberFormat="1" applyBorder="1" applyAlignment="1">
      <alignment horizontal="right"/>
    </xf>
    <xf numFmtId="0" fontId="0" fillId="0" borderId="9" xfId="0" applyBorder="1" applyAlignment="1">
      <alignment horizontal="right"/>
    </xf>
    <xf numFmtId="3" fontId="5" fillId="0" borderId="31" xfId="0" applyNumberFormat="1" applyFont="1" applyBorder="1" applyAlignment="1">
      <alignment horizontal="right"/>
    </xf>
    <xf numFmtId="0" fontId="0" fillId="0" borderId="29" xfId="0" applyBorder="1" applyAlignment="1">
      <alignment horizontal="right" vertical="center"/>
    </xf>
    <xf numFmtId="3" fontId="0" fillId="0" borderId="12" xfId="0" applyNumberFormat="1" applyBorder="1" applyAlignment="1">
      <alignment horizontal="right" vertical="center"/>
    </xf>
    <xf numFmtId="3" fontId="0" fillId="0" borderId="18" xfId="0" applyNumberFormat="1" applyBorder="1" applyAlignment="1">
      <alignment horizontal="right" vertical="center"/>
    </xf>
    <xf numFmtId="0" fontId="0" fillId="0" borderId="18" xfId="0" applyBorder="1" applyAlignment="1">
      <alignment horizontal="right" vertical="center"/>
    </xf>
    <xf numFmtId="0" fontId="0" fillId="0" borderId="12" xfId="0" applyBorder="1" applyAlignment="1">
      <alignment horizontal="right" vertical="center"/>
    </xf>
    <xf numFmtId="0" fontId="0" fillId="0" borderId="31" xfId="0" applyBorder="1" applyAlignment="1">
      <alignment horizontal="right" vertical="center"/>
    </xf>
    <xf numFmtId="3" fontId="0" fillId="0" borderId="31" xfId="0" applyNumberFormat="1" applyBorder="1" applyAlignment="1">
      <alignment horizontal="right" vertical="center"/>
    </xf>
    <xf numFmtId="0" fontId="0" fillId="2" borderId="18" xfId="0" applyFill="1" applyBorder="1" applyAlignment="1">
      <alignment horizontal="right"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wrapText="1"/>
    </xf>
    <xf numFmtId="0" fontId="0" fillId="0" borderId="18" xfId="0" applyBorder="1" applyAlignment="1">
      <alignment horizontal="center" vertical="center"/>
    </xf>
    <xf numFmtId="0" fontId="0" fillId="0" borderId="7" xfId="0" applyBorder="1" applyAlignment="1">
      <alignment horizontal="center" vertical="center"/>
    </xf>
    <xf numFmtId="0" fontId="2" fillId="0" borderId="6" xfId="0" applyFont="1" applyBorder="1" applyAlignment="1">
      <alignment horizontal="left" vertical="center" wrapText="1"/>
    </xf>
    <xf numFmtId="0" fontId="0" fillId="0" borderId="0" xfId="0" applyAlignment="1">
      <alignment horizontal="left" vertical="center"/>
    </xf>
    <xf numFmtId="0" fontId="0" fillId="2" borderId="30"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Border="1" applyAlignment="1">
      <alignment horizontal="center" vertical="center"/>
    </xf>
    <xf numFmtId="3" fontId="0" fillId="0" borderId="10" xfId="0" applyNumberFormat="1" applyFont="1" applyBorder="1" applyAlignment="1">
      <alignment horizontal="center" vertical="center"/>
    </xf>
    <xf numFmtId="0" fontId="5" fillId="2" borderId="24" xfId="0" applyFont="1" applyFill="1" applyBorder="1" applyAlignment="1">
      <alignment horizontal="center" vertical="center"/>
    </xf>
    <xf numFmtId="0" fontId="5" fillId="0" borderId="2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5" xfId="0" applyFont="1" applyFill="1" applyBorder="1" applyAlignment="1">
      <alignment horizontal="center" vertical="center"/>
    </xf>
    <xf numFmtId="0" fontId="1" fillId="0" borderId="19" xfId="0" applyFont="1" applyBorder="1" applyAlignment="1">
      <alignment horizontal="left" vertical="center" wrapText="1"/>
    </xf>
    <xf numFmtId="0" fontId="2" fillId="0" borderId="15" xfId="0" applyFont="1" applyBorder="1" applyAlignment="1">
      <alignment horizontal="left" vertical="center" wrapText="1"/>
    </xf>
    <xf numFmtId="0" fontId="1" fillId="0" borderId="19" xfId="0" applyFont="1" applyBorder="1" applyAlignment="1">
      <alignment horizontal="left" vertical="center"/>
    </xf>
    <xf numFmtId="0" fontId="2" fillId="6" borderId="4"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29" xfId="0" applyFont="1" applyFill="1" applyBorder="1" applyAlignment="1">
      <alignment horizontal="right" vertical="center"/>
    </xf>
    <xf numFmtId="0" fontId="0" fillId="6" borderId="9" xfId="0" applyFont="1" applyFill="1" applyBorder="1" applyAlignment="1">
      <alignment horizontal="right" vertical="center"/>
    </xf>
    <xf numFmtId="0" fontId="0" fillId="6" borderId="12" xfId="0" applyFont="1" applyFill="1" applyBorder="1" applyAlignment="1">
      <alignment horizontal="right" vertical="center"/>
    </xf>
    <xf numFmtId="0" fontId="0" fillId="6" borderId="18" xfId="0" applyFont="1" applyFill="1" applyBorder="1" applyAlignment="1">
      <alignment horizontal="right" vertical="center"/>
    </xf>
    <xf numFmtId="0" fontId="0" fillId="6" borderId="31" xfId="0" applyFont="1" applyFill="1" applyBorder="1" applyAlignment="1">
      <alignment horizontal="right" vertical="center"/>
    </xf>
    <xf numFmtId="0" fontId="5" fillId="6" borderId="4" xfId="0" applyFont="1" applyFill="1" applyBorder="1" applyAlignment="1">
      <alignment horizontal="center"/>
    </xf>
    <xf numFmtId="0" fontId="0" fillId="6" borderId="18" xfId="0" applyFont="1" applyFill="1" applyBorder="1" applyAlignment="1">
      <alignment horizontal="center" vertical="center"/>
    </xf>
    <xf numFmtId="0" fontId="1" fillId="0" borderId="41" xfId="0" applyFont="1" applyBorder="1" applyAlignment="1">
      <alignment horizontal="left" vertical="center" wrapText="1"/>
    </xf>
    <xf numFmtId="0" fontId="0" fillId="6" borderId="19" xfId="0" applyFill="1" applyBorder="1" applyAlignment="1">
      <alignment horizontal="left" vertical="center"/>
    </xf>
    <xf numFmtId="0" fontId="0" fillId="0" borderId="38" xfId="0"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1" fillId="0" borderId="49" xfId="0" applyFont="1" applyBorder="1" applyAlignment="1">
      <alignment horizontal="left" vertical="center" wrapText="1"/>
    </xf>
    <xf numFmtId="0" fontId="3" fillId="0" borderId="16"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1" fillId="6" borderId="4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0" fillId="0" borderId="19" xfId="0" applyBorder="1" applyAlignment="1">
      <alignment horizontal="left" vertical="top" wrapText="1"/>
    </xf>
    <xf numFmtId="0" fontId="0" fillId="0" borderId="9" xfId="0" applyBorder="1" applyAlignment="1">
      <alignment horizontal="left" vertical="top" wrapText="1"/>
    </xf>
    <xf numFmtId="0" fontId="6" fillId="4" borderId="16" xfId="0" applyFont="1" applyFill="1" applyBorder="1" applyAlignment="1">
      <alignment horizontal="center"/>
    </xf>
    <xf numFmtId="0" fontId="6" fillId="4" borderId="26" xfId="0" applyFont="1" applyFill="1" applyBorder="1" applyAlignment="1">
      <alignment horizontal="center"/>
    </xf>
    <xf numFmtId="0" fontId="6" fillId="4" borderId="17" xfId="0" applyFont="1" applyFill="1" applyBorder="1" applyAlignment="1">
      <alignment horizontal="center"/>
    </xf>
    <xf numFmtId="0" fontId="0" fillId="0" borderId="45" xfId="0" applyBorder="1" applyAlignment="1">
      <alignment horizontal="left" vertical="top" wrapText="1"/>
    </xf>
    <xf numFmtId="0" fontId="0" fillId="0" borderId="40" xfId="0" applyBorder="1" applyAlignment="1">
      <alignment horizontal="left" vertical="top" wrapText="1"/>
    </xf>
    <xf numFmtId="0" fontId="0" fillId="0" borderId="33" xfId="0" applyBorder="1" applyAlignment="1">
      <alignment horizontal="left" vertical="top" wrapText="1"/>
    </xf>
    <xf numFmtId="0" fontId="0" fillId="0" borderId="19" xfId="0" applyBorder="1" applyAlignment="1">
      <alignment horizontal="left"/>
    </xf>
    <xf numFmtId="0" fontId="0" fillId="0" borderId="9" xfId="0" applyBorder="1" applyAlignment="1">
      <alignment horizontal="left"/>
    </xf>
    <xf numFmtId="0" fontId="0" fillId="0" borderId="46" xfId="0" applyBorder="1" applyAlignment="1">
      <alignment horizontal="left" vertical="top" wrapText="1"/>
    </xf>
    <xf numFmtId="0" fontId="0" fillId="0" borderId="42" xfId="0" applyBorder="1" applyAlignment="1">
      <alignment horizontal="left" vertical="top" wrapText="1"/>
    </xf>
    <xf numFmtId="0" fontId="0" fillId="0" borderId="27" xfId="0" applyBorder="1" applyAlignment="1">
      <alignment horizontal="left" vertical="top" wrapText="1"/>
    </xf>
    <xf numFmtId="0" fontId="0" fillId="0" borderId="9" xfId="0" applyBorder="1" applyAlignment="1">
      <alignment horizontal="left" vertical="top"/>
    </xf>
    <xf numFmtId="0" fontId="0" fillId="5" borderId="19" xfId="0" applyFill="1" applyBorder="1" applyAlignment="1">
      <alignment horizontal="left" vertical="top"/>
    </xf>
    <xf numFmtId="0" fontId="0" fillId="5" borderId="9" xfId="0" applyFill="1" applyBorder="1" applyAlignment="1">
      <alignment horizontal="left" vertical="top"/>
    </xf>
    <xf numFmtId="0" fontId="0" fillId="0" borderId="19" xfId="0" applyBorder="1" applyAlignment="1">
      <alignment horizontal="left" wrapText="1"/>
    </xf>
    <xf numFmtId="0" fontId="0" fillId="0" borderId="9" xfId="0" applyBorder="1" applyAlignment="1">
      <alignment horizontal="left"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19" xfId="0" applyBorder="1" applyAlignment="1">
      <alignment horizontal="left" vertical="top"/>
    </xf>
    <xf numFmtId="0" fontId="0" fillId="0" borderId="7" xfId="0" applyBorder="1" applyAlignment="1">
      <alignment horizontal="left" vertical="top" wrapText="1"/>
    </xf>
    <xf numFmtId="0" fontId="0" fillId="0" borderId="38" xfId="0" applyBorder="1" applyAlignment="1">
      <alignment horizontal="left" wrapText="1"/>
    </xf>
    <xf numFmtId="0" fontId="0" fillId="0" borderId="39" xfId="0" applyBorder="1" applyAlignment="1">
      <alignment horizontal="left" wrapText="1"/>
    </xf>
    <xf numFmtId="0" fontId="6" fillId="4" borderId="1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0" fillId="5" borderId="19" xfId="0" applyFill="1" applyBorder="1" applyAlignment="1">
      <alignment horizontal="left" vertical="top" wrapText="1"/>
    </xf>
    <xf numFmtId="0" fontId="0" fillId="5" borderId="9" xfId="0" applyFill="1" applyBorder="1" applyAlignment="1">
      <alignment horizontal="left" vertical="top" wrapText="1"/>
    </xf>
    <xf numFmtId="0" fontId="0" fillId="4" borderId="3"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44" xfId="0" applyFill="1" applyBorder="1" applyAlignment="1">
      <alignment horizontal="center" vertical="center" wrapText="1"/>
    </xf>
    <xf numFmtId="0" fontId="1" fillId="0" borderId="10" xfId="0" applyFont="1" applyBorder="1" applyAlignment="1">
      <alignment horizontal="left" vertical="center" wrapText="1"/>
    </xf>
    <xf numFmtId="0" fontId="1" fillId="0" borderId="39" xfId="0" applyFont="1" applyBorder="1" applyAlignment="1">
      <alignment horizontal="left" vertical="center" wrapText="1"/>
    </xf>
    <xf numFmtId="0" fontId="1" fillId="0" borderId="19" xfId="0" applyFont="1" applyBorder="1" applyAlignment="1">
      <alignment horizontal="left" vertical="center" wrapText="1"/>
    </xf>
    <xf numFmtId="0" fontId="0" fillId="0" borderId="10" xfId="0" applyBorder="1" applyAlignment="1">
      <alignment horizontal="left" vertical="center" wrapText="1"/>
    </xf>
    <xf numFmtId="0" fontId="0" fillId="0" borderId="39" xfId="0" applyBorder="1" applyAlignment="1">
      <alignment horizontal="left" vertical="center" wrapText="1"/>
    </xf>
    <xf numFmtId="0" fontId="0" fillId="0" borderId="19" xfId="0" applyBorder="1" applyAlignment="1">
      <alignment horizontal="left" vertical="center" wrapText="1"/>
    </xf>
    <xf numFmtId="0" fontId="0" fillId="6" borderId="10" xfId="0" applyFill="1" applyBorder="1" applyAlignment="1">
      <alignment horizontal="left" vertical="center" wrapText="1"/>
    </xf>
    <xf numFmtId="0" fontId="0" fillId="6" borderId="39" xfId="0" applyFill="1" applyBorder="1" applyAlignment="1">
      <alignment horizontal="left" vertical="center" wrapText="1"/>
    </xf>
    <xf numFmtId="0" fontId="0" fillId="6" borderId="19" xfId="0" applyFill="1" applyBorder="1" applyAlignment="1">
      <alignment horizontal="left" vertical="center" wrapText="1"/>
    </xf>
    <xf numFmtId="0" fontId="1" fillId="0" borderId="8" xfId="0" applyFont="1" applyBorder="1" applyAlignment="1">
      <alignment horizontal="left" vertical="center" wrapText="1"/>
    </xf>
    <xf numFmtId="0" fontId="1" fillId="0" borderId="42" xfId="0" applyFont="1" applyBorder="1" applyAlignment="1">
      <alignment horizontal="left" vertical="center" wrapText="1"/>
    </xf>
    <xf numFmtId="0" fontId="1" fillId="0" borderId="27" xfId="0" applyFont="1" applyBorder="1" applyAlignment="1">
      <alignment horizontal="left" vertical="center" wrapText="1"/>
    </xf>
    <xf numFmtId="0" fontId="1" fillId="0" borderId="30" xfId="0" applyFont="1" applyBorder="1" applyAlignment="1">
      <alignment horizontal="left" vertical="center" wrapText="1"/>
    </xf>
    <xf numFmtId="0" fontId="1" fillId="0" borderId="40" xfId="0" applyFont="1" applyBorder="1" applyAlignment="1">
      <alignment horizontal="left" vertical="center" wrapText="1"/>
    </xf>
    <xf numFmtId="0" fontId="1" fillId="0" borderId="33" xfId="0" applyFont="1" applyBorder="1" applyAlignment="1">
      <alignment horizontal="left" vertical="center" wrapText="1"/>
    </xf>
    <xf numFmtId="0" fontId="5" fillId="0" borderId="7" xfId="0" applyFont="1" applyBorder="1" applyAlignment="1">
      <alignment horizontal="left" vertical="top" wrapText="1"/>
    </xf>
    <xf numFmtId="0" fontId="0" fillId="0" borderId="27" xfId="0" applyFont="1" applyBorder="1" applyAlignment="1">
      <alignment horizontal="left" vertical="top" wrapText="1"/>
    </xf>
    <xf numFmtId="0" fontId="0" fillId="0" borderId="19" xfId="0" applyFill="1" applyBorder="1" applyAlignment="1">
      <alignment horizontal="left" vertical="top" wrapText="1"/>
    </xf>
    <xf numFmtId="0" fontId="0" fillId="0" borderId="9" xfId="0"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4"/>
  <sheetViews>
    <sheetView zoomScale="80" zoomScaleNormal="80" workbookViewId="0">
      <selection activeCell="E34" sqref="E34"/>
    </sheetView>
  </sheetViews>
  <sheetFormatPr defaultRowHeight="15" x14ac:dyDescent="0.25"/>
  <cols>
    <col min="1" max="1" width="64.140625" bestFit="1" customWidth="1"/>
    <col min="2" max="3" width="10.85546875" customWidth="1"/>
    <col min="4" max="4" width="11" bestFit="1" customWidth="1"/>
    <col min="5" max="5" width="10.85546875" bestFit="1" customWidth="1"/>
    <col min="6" max="6" width="11.28515625" customWidth="1"/>
    <col min="7" max="7" width="10.85546875" bestFit="1" customWidth="1"/>
    <col min="8" max="8" width="10.7109375" customWidth="1"/>
    <col min="9" max="9" width="11.140625" customWidth="1"/>
    <col min="10" max="10" width="11.42578125" customWidth="1"/>
    <col min="11" max="11" width="13.7109375" customWidth="1"/>
    <col min="12" max="12" width="12.42578125" customWidth="1"/>
    <col min="13" max="13" width="10.85546875" bestFit="1" customWidth="1"/>
    <col min="14" max="14" width="12.7109375" customWidth="1"/>
    <col min="15" max="16" width="10.85546875" bestFit="1" customWidth="1"/>
    <col min="17" max="17" width="13.140625" customWidth="1"/>
    <col min="18" max="18" width="12.5703125" customWidth="1"/>
  </cols>
  <sheetData>
    <row r="1" spans="1:20" ht="19.5" thickBot="1" x14ac:dyDescent="0.35">
      <c r="A1" s="174" t="s">
        <v>18</v>
      </c>
      <c r="B1" s="175"/>
      <c r="C1" s="175"/>
      <c r="D1" s="175"/>
      <c r="E1" s="175"/>
      <c r="F1" s="175"/>
      <c r="G1" s="175"/>
      <c r="H1" s="175"/>
      <c r="I1" s="175"/>
      <c r="J1" s="175"/>
      <c r="K1" s="175"/>
      <c r="L1" s="175"/>
      <c r="M1" s="175"/>
      <c r="N1" s="175"/>
      <c r="O1" s="175"/>
      <c r="P1" s="175"/>
      <c r="Q1" s="175"/>
      <c r="R1" s="176"/>
    </row>
    <row r="2" spans="1:20" ht="38.25" thickBot="1" x14ac:dyDescent="0.35">
      <c r="A2" s="7" t="s">
        <v>52</v>
      </c>
      <c r="B2" s="11" t="s">
        <v>128</v>
      </c>
      <c r="C2" s="11" t="s">
        <v>0</v>
      </c>
      <c r="D2" s="8" t="s">
        <v>1</v>
      </c>
      <c r="E2" s="8" t="s">
        <v>2</v>
      </c>
      <c r="F2" s="8" t="s">
        <v>3</v>
      </c>
      <c r="G2" s="8" t="s">
        <v>4</v>
      </c>
      <c r="H2" s="8" t="s">
        <v>5</v>
      </c>
      <c r="I2" s="8" t="s">
        <v>6</v>
      </c>
      <c r="J2" s="8" t="s">
        <v>7</v>
      </c>
      <c r="K2" s="157" t="s">
        <v>8</v>
      </c>
      <c r="L2" s="8" t="s">
        <v>9</v>
      </c>
      <c r="M2" s="8" t="s">
        <v>10</v>
      </c>
      <c r="N2" s="8" t="s">
        <v>11</v>
      </c>
      <c r="O2" s="8" t="s">
        <v>12</v>
      </c>
      <c r="P2" s="8" t="s">
        <v>13</v>
      </c>
      <c r="Q2" s="9" t="s">
        <v>14</v>
      </c>
      <c r="R2" s="10" t="s">
        <v>15</v>
      </c>
    </row>
    <row r="3" spans="1:20" x14ac:dyDescent="0.25">
      <c r="A3" s="33"/>
      <c r="B3" s="99"/>
      <c r="C3" s="99"/>
      <c r="D3" s="113"/>
      <c r="E3" s="15"/>
      <c r="F3" s="15"/>
      <c r="G3" s="15"/>
      <c r="H3" s="15"/>
      <c r="I3" s="113"/>
      <c r="J3" s="15"/>
      <c r="K3" s="177" t="s">
        <v>149</v>
      </c>
      <c r="L3" s="15"/>
      <c r="M3" s="15"/>
      <c r="N3" s="15"/>
      <c r="O3" s="15"/>
      <c r="P3" s="15"/>
      <c r="Q3" s="16"/>
      <c r="R3" s="78"/>
    </row>
    <row r="4" spans="1:20" x14ac:dyDescent="0.25">
      <c r="A4" s="34" t="s">
        <v>16</v>
      </c>
      <c r="B4" s="100" t="s">
        <v>65</v>
      </c>
      <c r="C4" s="100" t="s">
        <v>65</v>
      </c>
      <c r="D4" s="114" t="s">
        <v>65</v>
      </c>
      <c r="E4" s="17" t="s">
        <v>65</v>
      </c>
      <c r="F4" s="17" t="s">
        <v>65</v>
      </c>
      <c r="G4" s="114" t="s">
        <v>65</v>
      </c>
      <c r="H4" s="17" t="s">
        <v>66</v>
      </c>
      <c r="I4" s="114" t="s">
        <v>65</v>
      </c>
      <c r="J4" s="17" t="s">
        <v>65</v>
      </c>
      <c r="K4" s="178"/>
      <c r="L4" s="17" t="s">
        <v>65</v>
      </c>
      <c r="M4" s="17" t="s">
        <v>65</v>
      </c>
      <c r="N4" s="17" t="s">
        <v>66</v>
      </c>
      <c r="O4" s="17"/>
      <c r="P4" s="114" t="s">
        <v>65</v>
      </c>
      <c r="Q4" s="18" t="s">
        <v>66</v>
      </c>
      <c r="R4" s="84">
        <f>COUNTIF(C4:Q4,"Y")</f>
        <v>10</v>
      </c>
    </row>
    <row r="5" spans="1:20" x14ac:dyDescent="0.25">
      <c r="A5" s="35"/>
      <c r="B5" s="101"/>
      <c r="C5" s="101"/>
      <c r="D5" s="115"/>
      <c r="E5" s="19"/>
      <c r="F5" s="19"/>
      <c r="G5" s="115"/>
      <c r="H5" s="19"/>
      <c r="I5" s="115"/>
      <c r="J5" s="19"/>
      <c r="K5" s="178"/>
      <c r="L5" s="19"/>
      <c r="M5" s="19"/>
      <c r="N5" s="19"/>
      <c r="O5" s="19"/>
      <c r="P5" s="115"/>
      <c r="Q5" s="20"/>
      <c r="R5" s="80"/>
    </row>
    <row r="6" spans="1:20" x14ac:dyDescent="0.25">
      <c r="A6" s="34" t="s">
        <v>17</v>
      </c>
      <c r="B6" s="100" t="s">
        <v>65</v>
      </c>
      <c r="C6" s="100" t="s">
        <v>65</v>
      </c>
      <c r="D6" s="114" t="s">
        <v>66</v>
      </c>
      <c r="E6" s="17" t="s">
        <v>65</v>
      </c>
      <c r="F6" s="17" t="s">
        <v>65</v>
      </c>
      <c r="G6" s="114" t="s">
        <v>65</v>
      </c>
      <c r="H6" s="17" t="s">
        <v>66</v>
      </c>
      <c r="I6" s="114" t="s">
        <v>65</v>
      </c>
      <c r="J6" s="17" t="s">
        <v>65</v>
      </c>
      <c r="K6" s="178"/>
      <c r="L6" s="17" t="s">
        <v>65</v>
      </c>
      <c r="M6" s="17" t="s">
        <v>66</v>
      </c>
      <c r="N6" s="17" t="s">
        <v>65</v>
      </c>
      <c r="O6" s="17"/>
      <c r="P6" s="114" t="s">
        <v>65</v>
      </c>
      <c r="Q6" s="18" t="s">
        <v>65</v>
      </c>
      <c r="R6" s="84">
        <f>COUNTIF(C6:Q6,"Y")</f>
        <v>10</v>
      </c>
    </row>
    <row r="7" spans="1:20" x14ac:dyDescent="0.25">
      <c r="A7" s="35"/>
      <c r="B7" s="101"/>
      <c r="C7" s="101"/>
      <c r="D7" s="115"/>
      <c r="E7" s="19"/>
      <c r="F7" s="19"/>
      <c r="G7" s="115"/>
      <c r="H7" s="19"/>
      <c r="I7" s="115"/>
      <c r="J7" s="19"/>
      <c r="K7" s="178"/>
      <c r="L7" s="19"/>
      <c r="M7" s="19"/>
      <c r="N7" s="19"/>
      <c r="O7" s="19"/>
      <c r="P7" s="115"/>
      <c r="Q7" s="20"/>
      <c r="R7" s="80"/>
    </row>
    <row r="8" spans="1:20" x14ac:dyDescent="0.25">
      <c r="A8" s="36" t="s">
        <v>44</v>
      </c>
      <c r="B8" s="102" t="s">
        <v>65</v>
      </c>
      <c r="C8" s="102" t="s">
        <v>66</v>
      </c>
      <c r="D8" s="116" t="s">
        <v>66</v>
      </c>
      <c r="E8" s="21" t="s">
        <v>66</v>
      </c>
      <c r="F8" s="21" t="s">
        <v>66</v>
      </c>
      <c r="G8" s="116" t="s">
        <v>66</v>
      </c>
      <c r="H8" s="21" t="s">
        <v>66</v>
      </c>
      <c r="I8" s="116" t="s">
        <v>66</v>
      </c>
      <c r="J8" s="21" t="s">
        <v>66</v>
      </c>
      <c r="K8" s="178"/>
      <c r="L8" s="21" t="s">
        <v>65</v>
      </c>
      <c r="M8" s="21" t="s">
        <v>66</v>
      </c>
      <c r="N8" s="21" t="s">
        <v>66</v>
      </c>
      <c r="O8" s="21"/>
      <c r="P8" s="116" t="s">
        <v>66</v>
      </c>
      <c r="Q8" s="22" t="s">
        <v>66</v>
      </c>
      <c r="R8" s="79">
        <f>COUNTIF(C8:Q8,"Y")</f>
        <v>1</v>
      </c>
    </row>
    <row r="9" spans="1:20" ht="15.75" thickBot="1" x14ac:dyDescent="0.3">
      <c r="A9" s="37"/>
      <c r="B9" s="103"/>
      <c r="C9" s="103"/>
      <c r="D9" s="117"/>
      <c r="E9" s="23"/>
      <c r="F9" s="23"/>
      <c r="G9" s="117"/>
      <c r="H9" s="23"/>
      <c r="I9" s="117"/>
      <c r="J9" s="23"/>
      <c r="K9" s="179"/>
      <c r="L9" s="23"/>
      <c r="M9" s="23"/>
      <c r="N9" s="23"/>
      <c r="O9" s="23"/>
      <c r="P9" s="117"/>
      <c r="Q9" s="24"/>
      <c r="R9" s="85"/>
      <c r="T9" t="s">
        <v>54</v>
      </c>
    </row>
    <row r="10" spans="1:20" x14ac:dyDescent="0.25">
      <c r="A10" s="38" t="s">
        <v>19</v>
      </c>
      <c r="B10" s="104">
        <v>100</v>
      </c>
      <c r="C10" s="104">
        <v>0</v>
      </c>
      <c r="D10" s="118">
        <v>0</v>
      </c>
      <c r="E10" s="56">
        <v>0</v>
      </c>
      <c r="F10" s="56">
        <v>0</v>
      </c>
      <c r="G10" s="129">
        <v>0</v>
      </c>
      <c r="H10" s="129">
        <v>0</v>
      </c>
      <c r="I10" s="129">
        <v>0</v>
      </c>
      <c r="J10" s="56">
        <v>0</v>
      </c>
      <c r="K10" s="161"/>
      <c r="L10" s="56">
        <v>0</v>
      </c>
      <c r="M10" s="56">
        <v>0</v>
      </c>
      <c r="N10" s="56">
        <v>0</v>
      </c>
      <c r="O10" s="56"/>
      <c r="P10" s="129">
        <v>0</v>
      </c>
      <c r="Q10" s="62">
        <v>0</v>
      </c>
      <c r="R10" s="86">
        <f>SUM(C10:Q10)</f>
        <v>0</v>
      </c>
    </row>
    <row r="11" spans="1:20" ht="15.75" thickBot="1" x14ac:dyDescent="0.3">
      <c r="A11" s="35"/>
      <c r="B11" s="105"/>
      <c r="C11" s="105"/>
      <c r="D11" s="119"/>
      <c r="E11" s="61"/>
      <c r="F11" s="61"/>
      <c r="G11" s="119"/>
      <c r="H11" s="119"/>
      <c r="I11" s="119"/>
      <c r="J11" s="61"/>
      <c r="K11" s="162"/>
      <c r="L11" s="61"/>
      <c r="M11" s="61"/>
      <c r="N11" s="61"/>
      <c r="O11" s="61"/>
      <c r="P11" s="119"/>
      <c r="Q11" s="63"/>
      <c r="R11" s="87"/>
    </row>
    <row r="12" spans="1:20" x14ac:dyDescent="0.25">
      <c r="A12" s="39" t="s">
        <v>20</v>
      </c>
      <c r="B12" s="102">
        <v>80</v>
      </c>
      <c r="C12" s="102">
        <v>200</v>
      </c>
      <c r="D12" s="120">
        <v>1900</v>
      </c>
      <c r="E12" s="64">
        <v>150</v>
      </c>
      <c r="F12" s="27">
        <v>30</v>
      </c>
      <c r="G12" s="121">
        <v>2</v>
      </c>
      <c r="H12" s="121">
        <v>0</v>
      </c>
      <c r="I12" s="121">
        <v>389</v>
      </c>
      <c r="J12" s="27">
        <v>65</v>
      </c>
      <c r="K12" s="162"/>
      <c r="L12" s="27">
        <v>0</v>
      </c>
      <c r="M12" s="27">
        <v>60</v>
      </c>
      <c r="N12" s="27">
        <v>3</v>
      </c>
      <c r="O12" s="27"/>
      <c r="P12" s="121">
        <v>0</v>
      </c>
      <c r="Q12" s="65">
        <v>0</v>
      </c>
      <c r="R12" s="86">
        <f>SUM(C12:Q12)</f>
        <v>2799</v>
      </c>
    </row>
    <row r="13" spans="1:20" ht="15.75" thickBot="1" x14ac:dyDescent="0.3">
      <c r="A13" s="35"/>
      <c r="B13" s="105"/>
      <c r="C13" s="105"/>
      <c r="D13" s="119"/>
      <c r="E13" s="61"/>
      <c r="F13" s="61"/>
      <c r="G13" s="119"/>
      <c r="H13" s="119"/>
      <c r="I13" s="119"/>
      <c r="J13" s="61"/>
      <c r="K13" s="162"/>
      <c r="L13" s="61"/>
      <c r="M13" s="61"/>
      <c r="N13" s="61"/>
      <c r="O13" s="61"/>
      <c r="P13" s="119"/>
      <c r="Q13" s="63"/>
      <c r="R13" s="87"/>
    </row>
    <row r="14" spans="1:20" x14ac:dyDescent="0.25">
      <c r="A14" s="40" t="s">
        <v>21</v>
      </c>
      <c r="B14" s="106">
        <v>9</v>
      </c>
      <c r="C14" s="106">
        <v>0</v>
      </c>
      <c r="D14" s="121">
        <v>0</v>
      </c>
      <c r="E14" s="27">
        <v>0</v>
      </c>
      <c r="F14" s="27">
        <v>0</v>
      </c>
      <c r="G14" s="121">
        <v>0</v>
      </c>
      <c r="H14" s="121">
        <v>0</v>
      </c>
      <c r="I14" s="121">
        <v>0</v>
      </c>
      <c r="J14" s="27">
        <v>0</v>
      </c>
      <c r="K14" s="162"/>
      <c r="L14" s="27">
        <v>0</v>
      </c>
      <c r="M14" s="27">
        <v>88</v>
      </c>
      <c r="N14" s="27">
        <v>25</v>
      </c>
      <c r="O14" s="27"/>
      <c r="P14" s="121">
        <v>0</v>
      </c>
      <c r="Q14" s="65">
        <v>0</v>
      </c>
      <c r="R14" s="86">
        <f>SUM(C14:Q14)</f>
        <v>113</v>
      </c>
    </row>
    <row r="15" spans="1:20" ht="15.75" thickBot="1" x14ac:dyDescent="0.3">
      <c r="A15" s="35"/>
      <c r="B15" s="105"/>
      <c r="C15" s="105"/>
      <c r="D15" s="119"/>
      <c r="E15" s="61"/>
      <c r="F15" s="61"/>
      <c r="G15" s="119"/>
      <c r="H15" s="119"/>
      <c r="I15" s="119"/>
      <c r="J15" s="61"/>
      <c r="K15" s="162"/>
      <c r="L15" s="61"/>
      <c r="M15" s="61"/>
      <c r="N15" s="61"/>
      <c r="O15" s="61"/>
      <c r="P15" s="119"/>
      <c r="Q15" s="63"/>
      <c r="R15" s="87"/>
    </row>
    <row r="16" spans="1:20" x14ac:dyDescent="0.25">
      <c r="A16" s="40" t="s">
        <v>22</v>
      </c>
      <c r="B16" s="107">
        <v>0</v>
      </c>
      <c r="C16" s="107">
        <v>5000</v>
      </c>
      <c r="D16" s="122">
        <v>1500</v>
      </c>
      <c r="E16" s="66">
        <v>1300</v>
      </c>
      <c r="F16" s="28">
        <v>85</v>
      </c>
      <c r="G16" s="121">
        <v>300</v>
      </c>
      <c r="H16" s="121">
        <v>0</v>
      </c>
      <c r="I16" s="121">
        <v>0</v>
      </c>
      <c r="J16" s="66" t="s">
        <v>69</v>
      </c>
      <c r="K16" s="162"/>
      <c r="L16" s="66">
        <v>0</v>
      </c>
      <c r="M16" s="28">
        <v>0</v>
      </c>
      <c r="N16" s="28">
        <v>1</v>
      </c>
      <c r="O16" s="28"/>
      <c r="P16" s="122">
        <v>23392</v>
      </c>
      <c r="Q16" s="67">
        <v>2200</v>
      </c>
      <c r="R16" s="86">
        <f>SUM(C16:Q16)</f>
        <v>33778</v>
      </c>
    </row>
    <row r="17" spans="1:18" ht="15.75" thickBot="1" x14ac:dyDescent="0.3">
      <c r="A17" s="35"/>
      <c r="B17" s="105"/>
      <c r="C17" s="105"/>
      <c r="D17" s="119"/>
      <c r="E17" s="61"/>
      <c r="F17" s="61"/>
      <c r="G17" s="119"/>
      <c r="H17" s="119"/>
      <c r="I17" s="119"/>
      <c r="J17" s="61"/>
      <c r="K17" s="162"/>
      <c r="L17" s="61"/>
      <c r="M17" s="61"/>
      <c r="N17" s="61"/>
      <c r="O17" s="61"/>
      <c r="P17" s="119"/>
      <c r="Q17" s="63"/>
      <c r="R17" s="87"/>
    </row>
    <row r="18" spans="1:18" x14ac:dyDescent="0.25">
      <c r="A18" s="40" t="s">
        <v>23</v>
      </c>
      <c r="B18" s="106">
        <v>782</v>
      </c>
      <c r="C18" s="106">
        <v>350</v>
      </c>
      <c r="D18" s="121">
        <v>500</v>
      </c>
      <c r="E18" s="28">
        <v>1300</v>
      </c>
      <c r="F18" s="28">
        <v>0</v>
      </c>
      <c r="G18" s="121">
        <v>300</v>
      </c>
      <c r="H18" s="121">
        <v>0</v>
      </c>
      <c r="I18" s="121">
        <v>902</v>
      </c>
      <c r="J18" s="28">
        <v>0</v>
      </c>
      <c r="K18" s="162"/>
      <c r="L18" s="28">
        <v>10310</v>
      </c>
      <c r="M18" s="28">
        <v>0</v>
      </c>
      <c r="N18" s="28">
        <v>0</v>
      </c>
      <c r="O18" s="28"/>
      <c r="P18" s="122">
        <v>1168</v>
      </c>
      <c r="Q18" s="68">
        <v>0</v>
      </c>
      <c r="R18" s="86">
        <f>SUM(C18:Q18)</f>
        <v>14830</v>
      </c>
    </row>
    <row r="19" spans="1:18" ht="15.75" thickBot="1" x14ac:dyDescent="0.3">
      <c r="A19" s="35"/>
      <c r="B19" s="105"/>
      <c r="C19" s="105"/>
      <c r="D19" s="119"/>
      <c r="E19" s="61"/>
      <c r="F19" s="61"/>
      <c r="G19" s="119"/>
      <c r="H19" s="119"/>
      <c r="I19" s="119"/>
      <c r="J19" s="61"/>
      <c r="K19" s="162"/>
      <c r="L19" s="61"/>
      <c r="M19" s="61"/>
      <c r="N19" s="61"/>
      <c r="O19" s="61"/>
      <c r="P19" s="119"/>
      <c r="Q19" s="63"/>
      <c r="R19" s="87"/>
    </row>
    <row r="20" spans="1:18" x14ac:dyDescent="0.25">
      <c r="A20" s="39" t="s">
        <v>24</v>
      </c>
      <c r="B20" s="108">
        <v>0</v>
      </c>
      <c r="C20" s="108" t="s">
        <v>125</v>
      </c>
      <c r="D20" s="123">
        <v>2500</v>
      </c>
      <c r="E20" s="28">
        <v>0</v>
      </c>
      <c r="F20" s="57">
        <v>0</v>
      </c>
      <c r="G20" s="130">
        <v>300</v>
      </c>
      <c r="H20" s="133">
        <v>0</v>
      </c>
      <c r="I20" s="133">
        <v>0</v>
      </c>
      <c r="J20" s="57">
        <v>100000</v>
      </c>
      <c r="K20" s="163"/>
      <c r="L20" s="57">
        <v>0</v>
      </c>
      <c r="M20" s="57">
        <v>0</v>
      </c>
      <c r="N20" s="57">
        <v>0</v>
      </c>
      <c r="O20" s="57"/>
      <c r="P20" s="133">
        <v>0</v>
      </c>
      <c r="Q20" s="70">
        <v>0</v>
      </c>
      <c r="R20" s="86">
        <f>SUM(C20:Q20)</f>
        <v>102800</v>
      </c>
    </row>
    <row r="21" spans="1:18" ht="15.75" thickBot="1" x14ac:dyDescent="0.3">
      <c r="A21" s="41"/>
      <c r="B21" s="109"/>
      <c r="C21" s="109"/>
      <c r="D21" s="124"/>
      <c r="E21" s="61"/>
      <c r="F21" s="61"/>
      <c r="G21" s="119"/>
      <c r="H21" s="119"/>
      <c r="I21" s="119"/>
      <c r="J21" s="61"/>
      <c r="K21" s="162"/>
      <c r="L21" s="61"/>
      <c r="M21" s="61"/>
      <c r="N21" s="61"/>
      <c r="O21" s="61"/>
      <c r="P21" s="119"/>
      <c r="Q21" s="63"/>
      <c r="R21" s="88"/>
    </row>
    <row r="22" spans="1:18" x14ac:dyDescent="0.25">
      <c r="A22" s="42" t="s">
        <v>25</v>
      </c>
      <c r="B22" s="108">
        <v>250</v>
      </c>
      <c r="C22" s="108">
        <v>250</v>
      </c>
      <c r="D22" s="125">
        <v>700</v>
      </c>
      <c r="E22" s="69">
        <v>1000</v>
      </c>
      <c r="F22" s="58">
        <v>500</v>
      </c>
      <c r="G22" s="131">
        <v>1100</v>
      </c>
      <c r="H22" s="132">
        <v>800</v>
      </c>
      <c r="I22" s="131">
        <v>2310</v>
      </c>
      <c r="J22" s="58">
        <v>0</v>
      </c>
      <c r="K22" s="164"/>
      <c r="L22" s="58">
        <v>0</v>
      </c>
      <c r="M22" s="58">
        <v>50</v>
      </c>
      <c r="N22" s="58">
        <v>250</v>
      </c>
      <c r="O22" s="58"/>
      <c r="P22" s="131">
        <v>14250</v>
      </c>
      <c r="Q22" s="72">
        <v>250</v>
      </c>
      <c r="R22" s="86">
        <f>SUM(C22:Q22)</f>
        <v>21460</v>
      </c>
    </row>
    <row r="23" spans="1:18" ht="15.75" thickBot="1" x14ac:dyDescent="0.3">
      <c r="A23" s="41"/>
      <c r="B23" s="109"/>
      <c r="C23" s="109"/>
      <c r="D23" s="124"/>
      <c r="E23" s="61"/>
      <c r="F23" s="61"/>
      <c r="G23" s="119"/>
      <c r="H23" s="119"/>
      <c r="I23" s="119"/>
      <c r="J23" s="61"/>
      <c r="K23" s="162"/>
      <c r="L23" s="61"/>
      <c r="M23" s="61"/>
      <c r="N23" s="61"/>
      <c r="O23" s="61"/>
      <c r="P23" s="119"/>
      <c r="Q23" s="63"/>
      <c r="R23" s="88"/>
    </row>
    <row r="24" spans="1:18" x14ac:dyDescent="0.25">
      <c r="A24" s="43" t="s">
        <v>47</v>
      </c>
      <c r="B24" s="110">
        <v>100</v>
      </c>
      <c r="C24" s="110">
        <v>2300</v>
      </c>
      <c r="D24" s="126">
        <v>4500</v>
      </c>
      <c r="E24" s="71">
        <v>3397</v>
      </c>
      <c r="F24" s="58">
        <v>750</v>
      </c>
      <c r="G24" s="132">
        <v>450</v>
      </c>
      <c r="H24" s="132">
        <v>0</v>
      </c>
      <c r="I24" s="132">
        <v>78</v>
      </c>
      <c r="J24" s="58">
        <v>20000</v>
      </c>
      <c r="K24" s="164"/>
      <c r="L24" s="58">
        <v>51126</v>
      </c>
      <c r="M24" s="58">
        <v>80</v>
      </c>
      <c r="N24" s="58">
        <v>5976</v>
      </c>
      <c r="O24" s="58"/>
      <c r="P24" s="131">
        <v>5098</v>
      </c>
      <c r="Q24" s="72">
        <v>953</v>
      </c>
      <c r="R24" s="86">
        <f>SUM(C24:Q24)</f>
        <v>94708</v>
      </c>
    </row>
    <row r="25" spans="1:18" ht="15.75" thickBot="1" x14ac:dyDescent="0.3">
      <c r="A25" s="44"/>
      <c r="B25" s="109"/>
      <c r="C25" s="109"/>
      <c r="D25" s="124"/>
      <c r="E25" s="61"/>
      <c r="F25" s="61"/>
      <c r="G25" s="119"/>
      <c r="H25" s="119"/>
      <c r="I25" s="119"/>
      <c r="J25" s="61"/>
      <c r="K25" s="162"/>
      <c r="L25" s="61"/>
      <c r="M25" s="61"/>
      <c r="N25" s="61"/>
      <c r="O25" s="61"/>
      <c r="P25" s="119"/>
      <c r="Q25" s="63"/>
      <c r="R25" s="88"/>
    </row>
    <row r="26" spans="1:18" x14ac:dyDescent="0.25">
      <c r="A26" s="45" t="s">
        <v>48</v>
      </c>
      <c r="B26" s="106">
        <v>12</v>
      </c>
      <c r="C26" s="106">
        <v>0</v>
      </c>
      <c r="D26" s="127">
        <v>0</v>
      </c>
      <c r="E26" s="71">
        <v>0</v>
      </c>
      <c r="F26" s="28">
        <v>134</v>
      </c>
      <c r="G26" s="121">
        <v>60</v>
      </c>
      <c r="H26" s="121">
        <v>38</v>
      </c>
      <c r="I26" s="121">
        <v>14</v>
      </c>
      <c r="J26" s="28">
        <v>0</v>
      </c>
      <c r="K26" s="162"/>
      <c r="L26" s="28">
        <v>0</v>
      </c>
      <c r="M26" s="28">
        <v>36</v>
      </c>
      <c r="N26" s="28">
        <v>47</v>
      </c>
      <c r="O26" s="28"/>
      <c r="P26" s="121">
        <v>0</v>
      </c>
      <c r="Q26" s="68">
        <v>0</v>
      </c>
      <c r="R26" s="86">
        <f>SUM(C26:Q26)</f>
        <v>329</v>
      </c>
    </row>
    <row r="27" spans="1:18" ht="15.75" thickBot="1" x14ac:dyDescent="0.3">
      <c r="A27" s="44"/>
      <c r="B27" s="109"/>
      <c r="C27" s="109"/>
      <c r="D27" s="124"/>
      <c r="E27" s="61"/>
      <c r="F27" s="61"/>
      <c r="G27" s="119"/>
      <c r="H27" s="119"/>
      <c r="I27" s="119"/>
      <c r="J27" s="61"/>
      <c r="K27" s="162"/>
      <c r="L27" s="61"/>
      <c r="M27" s="61"/>
      <c r="N27" s="61"/>
      <c r="O27" s="61"/>
      <c r="P27" s="119"/>
      <c r="Q27" s="63"/>
      <c r="R27" s="88"/>
    </row>
    <row r="28" spans="1:18" x14ac:dyDescent="0.25">
      <c r="A28" s="45" t="s">
        <v>26</v>
      </c>
      <c r="B28" s="127" t="s">
        <v>84</v>
      </c>
      <c r="C28" s="106">
        <v>0</v>
      </c>
      <c r="D28" s="127" t="s">
        <v>84</v>
      </c>
      <c r="E28" s="28">
        <v>120</v>
      </c>
      <c r="F28" s="28" t="s">
        <v>69</v>
      </c>
      <c r="G28" s="121" t="s">
        <v>84</v>
      </c>
      <c r="H28" s="121" t="s">
        <v>84</v>
      </c>
      <c r="I28" s="121" t="s">
        <v>84</v>
      </c>
      <c r="J28" s="28" t="s">
        <v>69</v>
      </c>
      <c r="K28" s="162"/>
      <c r="L28" s="28" t="s">
        <v>69</v>
      </c>
      <c r="M28" s="28">
        <v>0</v>
      </c>
      <c r="N28" s="28">
        <v>0</v>
      </c>
      <c r="O28" s="28"/>
      <c r="P28" s="121">
        <v>347</v>
      </c>
      <c r="Q28" s="68">
        <v>215</v>
      </c>
      <c r="R28" s="86">
        <f>SUM(C28:Q28)</f>
        <v>682</v>
      </c>
    </row>
    <row r="29" spans="1:18" ht="15.75" thickBot="1" x14ac:dyDescent="0.3">
      <c r="A29" s="44"/>
      <c r="B29" s="109"/>
      <c r="C29" s="109"/>
      <c r="D29" s="77"/>
      <c r="E29" s="61"/>
      <c r="F29" s="61"/>
      <c r="G29" s="119"/>
      <c r="H29" s="119"/>
      <c r="I29" s="119"/>
      <c r="J29" s="76"/>
      <c r="K29" s="162"/>
      <c r="L29" s="76"/>
      <c r="M29" s="61"/>
      <c r="N29" s="61"/>
      <c r="O29" s="76"/>
      <c r="P29" s="119"/>
      <c r="Q29" s="63"/>
      <c r="R29" s="88"/>
    </row>
    <row r="30" spans="1:18" ht="15.75" thickBot="1" x14ac:dyDescent="0.3">
      <c r="A30" s="46" t="s">
        <v>27</v>
      </c>
      <c r="B30" s="111">
        <v>800</v>
      </c>
      <c r="C30" s="111">
        <v>8100</v>
      </c>
      <c r="D30" s="128">
        <v>11600</v>
      </c>
      <c r="E30" s="96">
        <f>E28+E24+E22+E18+E16+E12</f>
        <v>7267</v>
      </c>
      <c r="F30" s="60">
        <v>1499</v>
      </c>
      <c r="G30" s="96">
        <v>2510</v>
      </c>
      <c r="H30" s="134">
        <v>838</v>
      </c>
      <c r="I30" s="135">
        <v>3693</v>
      </c>
      <c r="J30" s="97">
        <f>J24+J20+J12</f>
        <v>120065</v>
      </c>
      <c r="K30" s="165"/>
      <c r="L30" s="60">
        <v>61436</v>
      </c>
      <c r="M30" s="60">
        <v>200</v>
      </c>
      <c r="N30" s="59">
        <v>6302</v>
      </c>
      <c r="O30" s="60"/>
      <c r="P30" s="96">
        <v>44255</v>
      </c>
      <c r="Q30" s="73">
        <f>2200+250+953+215</f>
        <v>3618</v>
      </c>
      <c r="R30" s="86">
        <f>SUM(C30:Q30)</f>
        <v>271383</v>
      </c>
    </row>
    <row r="31" spans="1:18" ht="15.75" thickBot="1" x14ac:dyDescent="0.3">
      <c r="A31" s="47"/>
      <c r="B31" s="112"/>
      <c r="C31" s="112"/>
      <c r="D31" s="74"/>
      <c r="E31" s="74"/>
      <c r="F31" s="74"/>
      <c r="G31" s="74"/>
      <c r="H31" s="74"/>
      <c r="I31" s="136"/>
      <c r="J31" s="74"/>
      <c r="K31" s="164"/>
      <c r="L31" s="74"/>
      <c r="M31" s="74"/>
      <c r="N31" s="74"/>
      <c r="O31" s="74"/>
      <c r="P31" s="136"/>
      <c r="Q31" s="75"/>
      <c r="R31" s="89"/>
    </row>
    <row r="32" spans="1:18" ht="15.75" thickBot="1" x14ac:dyDescent="0.3">
      <c r="A32" s="48" t="s">
        <v>70</v>
      </c>
      <c r="B32" s="81" t="s">
        <v>65</v>
      </c>
      <c r="C32" s="81" t="s">
        <v>65</v>
      </c>
      <c r="D32" s="82" t="s">
        <v>66</v>
      </c>
      <c r="E32" s="82" t="s">
        <v>65</v>
      </c>
      <c r="F32" s="82" t="s">
        <v>65</v>
      </c>
      <c r="G32" s="82" t="s">
        <v>65</v>
      </c>
      <c r="H32" s="82" t="s">
        <v>66</v>
      </c>
      <c r="I32" s="82" t="s">
        <v>65</v>
      </c>
      <c r="J32" s="82" t="s">
        <v>65</v>
      </c>
      <c r="K32" s="166"/>
      <c r="L32" s="82" t="s">
        <v>65</v>
      </c>
      <c r="M32" s="82" t="s">
        <v>66</v>
      </c>
      <c r="N32" s="82" t="s">
        <v>66</v>
      </c>
      <c r="O32" s="82"/>
      <c r="P32" s="82" t="s">
        <v>65</v>
      </c>
      <c r="Q32" s="83" t="s">
        <v>66</v>
      </c>
      <c r="R32" s="84">
        <f>COUNTIF(C32:Q32,"Y")</f>
        <v>8</v>
      </c>
    </row>
    <row r="33" spans="1:18" x14ac:dyDescent="0.25">
      <c r="A33" s="4"/>
      <c r="B33" s="49"/>
      <c r="C33" s="49"/>
      <c r="D33" s="49"/>
      <c r="E33" s="49"/>
      <c r="F33" s="49"/>
      <c r="G33" s="49"/>
      <c r="H33" s="49"/>
      <c r="I33" s="49"/>
      <c r="J33" s="49"/>
      <c r="K33" s="49"/>
      <c r="L33" s="49"/>
      <c r="M33" s="49"/>
      <c r="N33" s="49"/>
      <c r="O33" s="49"/>
      <c r="P33" s="49"/>
      <c r="Q33" s="49"/>
      <c r="R33" s="50"/>
    </row>
    <row r="34" spans="1:18" s="1" customFormat="1" ht="42.75" customHeight="1" x14ac:dyDescent="0.2">
      <c r="A34" s="90" t="s">
        <v>49</v>
      </c>
      <c r="B34" s="3"/>
      <c r="C34" s="3" t="s">
        <v>124</v>
      </c>
      <c r="D34" s="3"/>
      <c r="E34" s="4"/>
      <c r="F34" s="4"/>
      <c r="G34" s="4"/>
      <c r="H34" s="4"/>
      <c r="I34" s="3"/>
      <c r="J34" s="4"/>
      <c r="K34" s="3"/>
      <c r="L34" s="3"/>
      <c r="M34" s="3"/>
      <c r="N34" s="2"/>
      <c r="O34" s="2"/>
      <c r="P34" s="3"/>
      <c r="Q34" s="2"/>
    </row>
  </sheetData>
  <mergeCells count="2">
    <mergeCell ref="A1:R1"/>
    <mergeCell ref="K3:K9"/>
  </mergeCells>
  <pageMargins left="0.7" right="0.7" top="0.75" bottom="0.75" header="0.3" footer="0.3"/>
  <pageSetup paperSize="17"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
  <sheetViews>
    <sheetView zoomScale="80" zoomScaleNormal="80" workbookViewId="0">
      <selection activeCell="B6" sqref="B6:Q6"/>
    </sheetView>
  </sheetViews>
  <sheetFormatPr defaultRowHeight="15" x14ac:dyDescent="0.25"/>
  <cols>
    <col min="1" max="1" width="13.28515625" customWidth="1"/>
    <col min="17" max="17" width="45.7109375" customWidth="1"/>
  </cols>
  <sheetData>
    <row r="1" spans="1:17" ht="21.75" thickBot="1" x14ac:dyDescent="0.4">
      <c r="A1" s="182" t="s">
        <v>45</v>
      </c>
      <c r="B1" s="183"/>
      <c r="C1" s="183"/>
      <c r="D1" s="183"/>
      <c r="E1" s="183"/>
      <c r="F1" s="183"/>
      <c r="G1" s="183"/>
      <c r="H1" s="183"/>
      <c r="I1" s="183"/>
      <c r="J1" s="183"/>
      <c r="K1" s="183"/>
      <c r="L1" s="183"/>
      <c r="M1" s="183"/>
      <c r="N1" s="183"/>
      <c r="O1" s="183"/>
      <c r="P1" s="183"/>
      <c r="Q1" s="184"/>
    </row>
    <row r="2" spans="1:17" ht="31.5" customHeight="1" thickBot="1" x14ac:dyDescent="0.3">
      <c r="A2" s="13" t="s">
        <v>128</v>
      </c>
      <c r="B2" s="185" t="s">
        <v>158</v>
      </c>
      <c r="C2" s="186"/>
      <c r="D2" s="186"/>
      <c r="E2" s="186"/>
      <c r="F2" s="186"/>
      <c r="G2" s="186"/>
      <c r="H2" s="186"/>
      <c r="I2" s="186"/>
      <c r="J2" s="186"/>
      <c r="K2" s="186"/>
      <c r="L2" s="186"/>
      <c r="M2" s="186"/>
      <c r="N2" s="186"/>
      <c r="O2" s="186"/>
      <c r="P2" s="186"/>
      <c r="Q2" s="187"/>
    </row>
    <row r="3" spans="1:17" ht="18.75" customHeight="1" thickBot="1" x14ac:dyDescent="0.3">
      <c r="A3" s="13" t="s">
        <v>0</v>
      </c>
      <c r="B3" s="190" t="s">
        <v>85</v>
      </c>
      <c r="C3" s="191"/>
      <c r="D3" s="191"/>
      <c r="E3" s="191"/>
      <c r="F3" s="191"/>
      <c r="G3" s="191"/>
      <c r="H3" s="191"/>
      <c r="I3" s="191"/>
      <c r="J3" s="191"/>
      <c r="K3" s="191"/>
      <c r="L3" s="191"/>
      <c r="M3" s="191"/>
      <c r="N3" s="191"/>
      <c r="O3" s="191"/>
      <c r="P3" s="191"/>
      <c r="Q3" s="192"/>
    </row>
    <row r="4" spans="1:17" ht="19.5" customHeight="1" thickBot="1" x14ac:dyDescent="0.3">
      <c r="A4" s="14" t="s">
        <v>1</v>
      </c>
      <c r="B4" s="180" t="s">
        <v>86</v>
      </c>
      <c r="C4" s="181"/>
      <c r="D4" s="181"/>
      <c r="E4" s="181"/>
      <c r="F4" s="181"/>
      <c r="G4" s="181"/>
      <c r="H4" s="181"/>
      <c r="I4" s="181"/>
      <c r="J4" s="181"/>
      <c r="K4" s="181"/>
      <c r="L4" s="181"/>
      <c r="M4" s="181"/>
      <c r="N4" s="181"/>
      <c r="O4" s="181"/>
      <c r="P4" s="181"/>
      <c r="Q4" s="181"/>
    </row>
    <row r="5" spans="1:17" ht="21" customHeight="1" thickBot="1" x14ac:dyDescent="0.3">
      <c r="A5" s="14" t="s">
        <v>2</v>
      </c>
      <c r="B5" s="180" t="s">
        <v>74</v>
      </c>
      <c r="C5" s="181"/>
      <c r="D5" s="181"/>
      <c r="E5" s="181"/>
      <c r="F5" s="181"/>
      <c r="G5" s="181"/>
      <c r="H5" s="181"/>
      <c r="I5" s="181"/>
      <c r="J5" s="181"/>
      <c r="K5" s="181"/>
      <c r="L5" s="181"/>
      <c r="M5" s="181"/>
      <c r="N5" s="181"/>
      <c r="O5" s="181"/>
      <c r="P5" s="181"/>
      <c r="Q5" s="181"/>
    </row>
    <row r="6" spans="1:17" ht="21" customHeight="1" thickBot="1" x14ac:dyDescent="0.3">
      <c r="A6" s="14" t="s">
        <v>3</v>
      </c>
      <c r="B6" s="188" t="s">
        <v>129</v>
      </c>
      <c r="C6" s="189"/>
      <c r="D6" s="189"/>
      <c r="E6" s="189"/>
      <c r="F6" s="189"/>
      <c r="G6" s="189"/>
      <c r="H6" s="189"/>
      <c r="I6" s="189"/>
      <c r="J6" s="189"/>
      <c r="K6" s="189"/>
      <c r="L6" s="189"/>
      <c r="M6" s="189"/>
      <c r="N6" s="189"/>
      <c r="O6" s="189"/>
      <c r="P6" s="189"/>
      <c r="Q6" s="189"/>
    </row>
    <row r="7" spans="1:17" ht="18" customHeight="1" thickBot="1" x14ac:dyDescent="0.3">
      <c r="A7" s="14" t="s">
        <v>4</v>
      </c>
      <c r="B7" s="180" t="s">
        <v>87</v>
      </c>
      <c r="C7" s="181"/>
      <c r="D7" s="181"/>
      <c r="E7" s="181"/>
      <c r="F7" s="181"/>
      <c r="G7" s="181"/>
      <c r="H7" s="181"/>
      <c r="I7" s="181"/>
      <c r="J7" s="181"/>
      <c r="K7" s="181"/>
      <c r="L7" s="181"/>
      <c r="M7" s="181"/>
      <c r="N7" s="181"/>
      <c r="O7" s="181"/>
      <c r="P7" s="181"/>
      <c r="Q7" s="181"/>
    </row>
    <row r="8" spans="1:17" ht="19.5" customHeight="1" thickBot="1" x14ac:dyDescent="0.3">
      <c r="A8" s="14" t="s">
        <v>5</v>
      </c>
      <c r="B8" s="194" t="s">
        <v>67</v>
      </c>
      <c r="C8" s="195"/>
      <c r="D8" s="195"/>
      <c r="E8" s="195"/>
      <c r="F8" s="195"/>
      <c r="G8" s="195"/>
      <c r="H8" s="195"/>
      <c r="I8" s="195"/>
      <c r="J8" s="195"/>
      <c r="K8" s="195"/>
      <c r="L8" s="195"/>
      <c r="M8" s="195"/>
      <c r="N8" s="195"/>
      <c r="O8" s="195"/>
      <c r="P8" s="195"/>
      <c r="Q8" s="195"/>
    </row>
    <row r="9" spans="1:17" ht="22.5" customHeight="1" thickBot="1" x14ac:dyDescent="0.3">
      <c r="A9" s="14" t="s">
        <v>6</v>
      </c>
      <c r="B9" s="180" t="s">
        <v>88</v>
      </c>
      <c r="C9" s="181"/>
      <c r="D9" s="181"/>
      <c r="E9" s="181"/>
      <c r="F9" s="181"/>
      <c r="G9" s="181"/>
      <c r="H9" s="181"/>
      <c r="I9" s="181"/>
      <c r="J9" s="181"/>
      <c r="K9" s="181"/>
      <c r="L9" s="181"/>
      <c r="M9" s="181"/>
      <c r="N9" s="181"/>
      <c r="O9" s="181"/>
      <c r="P9" s="181"/>
      <c r="Q9" s="181"/>
    </row>
    <row r="10" spans="1:17" ht="19.5" customHeight="1" thickBot="1" x14ac:dyDescent="0.3">
      <c r="A10" s="14" t="s">
        <v>7</v>
      </c>
      <c r="B10" s="194" t="s">
        <v>67</v>
      </c>
      <c r="C10" s="195"/>
      <c r="D10" s="195"/>
      <c r="E10" s="195"/>
      <c r="F10" s="195"/>
      <c r="G10" s="195"/>
      <c r="H10" s="195"/>
      <c r="I10" s="195"/>
      <c r="J10" s="195"/>
      <c r="K10" s="195"/>
      <c r="L10" s="195"/>
      <c r="M10" s="195"/>
      <c r="N10" s="195"/>
      <c r="O10" s="195"/>
      <c r="P10" s="195"/>
      <c r="Q10" s="195"/>
    </row>
    <row r="11" spans="1:17" ht="18.75" customHeight="1" thickBot="1" x14ac:dyDescent="0.3">
      <c r="A11" s="14" t="s">
        <v>8</v>
      </c>
      <c r="B11" s="194"/>
      <c r="C11" s="195"/>
      <c r="D11" s="195"/>
      <c r="E11" s="195"/>
      <c r="F11" s="195"/>
      <c r="G11" s="195"/>
      <c r="H11" s="195"/>
      <c r="I11" s="195"/>
      <c r="J11" s="195"/>
      <c r="K11" s="195"/>
      <c r="L11" s="195"/>
      <c r="M11" s="195"/>
      <c r="N11" s="195"/>
      <c r="O11" s="195"/>
      <c r="P11" s="195"/>
      <c r="Q11" s="195"/>
    </row>
    <row r="12" spans="1:17" ht="26.25" customHeight="1" thickBot="1" x14ac:dyDescent="0.3">
      <c r="A12" s="14" t="s">
        <v>9</v>
      </c>
      <c r="B12" s="198" t="s">
        <v>156</v>
      </c>
      <c r="C12" s="199"/>
      <c r="D12" s="199"/>
      <c r="E12" s="199"/>
      <c r="F12" s="199"/>
      <c r="G12" s="199"/>
      <c r="H12" s="199"/>
      <c r="I12" s="199"/>
      <c r="J12" s="199"/>
      <c r="K12" s="199"/>
      <c r="L12" s="199"/>
      <c r="M12" s="199"/>
      <c r="N12" s="199"/>
      <c r="O12" s="199"/>
      <c r="P12" s="199"/>
      <c r="Q12" s="180"/>
    </row>
    <row r="13" spans="1:17" ht="22.5" customHeight="1" thickBot="1" x14ac:dyDescent="0.3">
      <c r="A13" s="14" t="s">
        <v>10</v>
      </c>
      <c r="B13" s="180" t="s">
        <v>123</v>
      </c>
      <c r="C13" s="181"/>
      <c r="D13" s="181"/>
      <c r="E13" s="181"/>
      <c r="F13" s="181"/>
      <c r="G13" s="181"/>
      <c r="H13" s="181"/>
      <c r="I13" s="181"/>
      <c r="J13" s="181"/>
      <c r="K13" s="181"/>
      <c r="L13" s="181"/>
      <c r="M13" s="181"/>
      <c r="N13" s="181"/>
      <c r="O13" s="181"/>
      <c r="P13" s="181"/>
      <c r="Q13" s="181"/>
    </row>
    <row r="14" spans="1:17" ht="30" customHeight="1" thickBot="1" x14ac:dyDescent="0.3">
      <c r="A14" s="14" t="s">
        <v>11</v>
      </c>
      <c r="B14" s="196" t="s">
        <v>147</v>
      </c>
      <c r="C14" s="197"/>
      <c r="D14" s="197"/>
      <c r="E14" s="197"/>
      <c r="F14" s="197"/>
      <c r="G14" s="197"/>
      <c r="H14" s="197"/>
      <c r="I14" s="197"/>
      <c r="J14" s="197"/>
      <c r="K14" s="197"/>
      <c r="L14" s="197"/>
      <c r="M14" s="197"/>
      <c r="N14" s="197"/>
      <c r="O14" s="197"/>
      <c r="P14" s="197"/>
      <c r="Q14" s="197"/>
    </row>
    <row r="15" spans="1:17" ht="24" customHeight="1" thickBot="1" x14ac:dyDescent="0.3">
      <c r="A15" s="14" t="s">
        <v>12</v>
      </c>
      <c r="B15" s="180"/>
      <c r="C15" s="181"/>
      <c r="D15" s="181"/>
      <c r="E15" s="181"/>
      <c r="F15" s="181"/>
      <c r="G15" s="181"/>
      <c r="H15" s="181"/>
      <c r="I15" s="181"/>
      <c r="J15" s="181"/>
      <c r="K15" s="181"/>
      <c r="L15" s="181"/>
      <c r="M15" s="181"/>
      <c r="N15" s="181"/>
      <c r="O15" s="181"/>
      <c r="P15" s="181"/>
      <c r="Q15" s="181"/>
    </row>
    <row r="16" spans="1:17" ht="15.75" customHeight="1" thickBot="1" x14ac:dyDescent="0.3">
      <c r="A16" s="14" t="s">
        <v>13</v>
      </c>
      <c r="B16" s="180" t="s">
        <v>89</v>
      </c>
      <c r="C16" s="193"/>
      <c r="D16" s="193"/>
      <c r="E16" s="193"/>
      <c r="F16" s="193"/>
      <c r="G16" s="193"/>
      <c r="H16" s="193"/>
      <c r="I16" s="193"/>
      <c r="J16" s="193"/>
      <c r="K16" s="193"/>
      <c r="L16" s="193"/>
      <c r="M16" s="193"/>
      <c r="N16" s="193"/>
      <c r="O16" s="193"/>
      <c r="P16" s="193"/>
      <c r="Q16" s="193"/>
    </row>
    <row r="17" spans="1:17" ht="21.75" customHeight="1" thickBot="1" x14ac:dyDescent="0.3">
      <c r="A17" s="14" t="s">
        <v>14</v>
      </c>
      <c r="B17" s="188" t="s">
        <v>138</v>
      </c>
      <c r="C17" s="189"/>
      <c r="D17" s="189"/>
      <c r="E17" s="189"/>
      <c r="F17" s="189"/>
      <c r="G17" s="189"/>
      <c r="H17" s="189"/>
      <c r="I17" s="189"/>
      <c r="J17" s="189"/>
      <c r="K17" s="189"/>
      <c r="L17" s="189"/>
      <c r="M17" s="189"/>
      <c r="N17" s="189"/>
      <c r="O17" s="189"/>
      <c r="P17" s="189"/>
      <c r="Q17" s="189"/>
    </row>
  </sheetData>
  <mergeCells count="17">
    <mergeCell ref="B15:Q15"/>
    <mergeCell ref="B16:Q16"/>
    <mergeCell ref="B17:Q17"/>
    <mergeCell ref="B8:Q8"/>
    <mergeCell ref="B9:Q9"/>
    <mergeCell ref="B10:Q10"/>
    <mergeCell ref="B11:Q11"/>
    <mergeCell ref="B13:Q13"/>
    <mergeCell ref="B14:Q14"/>
    <mergeCell ref="B12:Q12"/>
    <mergeCell ref="B7:Q7"/>
    <mergeCell ref="A1:Q1"/>
    <mergeCell ref="B2:Q2"/>
    <mergeCell ref="B4:Q4"/>
    <mergeCell ref="B5:Q5"/>
    <mergeCell ref="B6:Q6"/>
    <mergeCell ref="B3:Q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
  <sheetViews>
    <sheetView workbookViewId="0">
      <selection activeCell="B16" sqref="B16:Q16"/>
    </sheetView>
  </sheetViews>
  <sheetFormatPr defaultRowHeight="15" x14ac:dyDescent="0.25"/>
  <cols>
    <col min="1" max="1" width="13.28515625" customWidth="1"/>
    <col min="17" max="17" width="45.7109375" customWidth="1"/>
  </cols>
  <sheetData>
    <row r="1" spans="1:17" ht="21.75" thickBot="1" x14ac:dyDescent="0.4">
      <c r="A1" s="182" t="s">
        <v>46</v>
      </c>
      <c r="B1" s="183"/>
      <c r="C1" s="183"/>
      <c r="D1" s="183"/>
      <c r="E1" s="183"/>
      <c r="F1" s="183"/>
      <c r="G1" s="183"/>
      <c r="H1" s="183"/>
      <c r="I1" s="183"/>
      <c r="J1" s="183"/>
      <c r="K1" s="183"/>
      <c r="L1" s="183"/>
      <c r="M1" s="183"/>
      <c r="N1" s="183"/>
      <c r="O1" s="183"/>
      <c r="P1" s="183"/>
      <c r="Q1" s="184"/>
    </row>
    <row r="2" spans="1:17" ht="18" customHeight="1" thickBot="1" x14ac:dyDescent="0.3">
      <c r="A2" s="13" t="s">
        <v>128</v>
      </c>
      <c r="B2" s="228" t="s">
        <v>159</v>
      </c>
      <c r="C2" s="227"/>
      <c r="D2" s="227"/>
      <c r="E2" s="227"/>
      <c r="F2" s="227"/>
      <c r="G2" s="227"/>
      <c r="H2" s="227"/>
      <c r="I2" s="227"/>
      <c r="J2" s="227"/>
      <c r="K2" s="227"/>
      <c r="L2" s="227"/>
      <c r="M2" s="227"/>
      <c r="N2" s="227"/>
      <c r="O2" s="227"/>
      <c r="P2" s="227"/>
      <c r="Q2" s="227"/>
    </row>
    <row r="3" spans="1:17" ht="60" customHeight="1" thickBot="1" x14ac:dyDescent="0.3">
      <c r="A3" s="13" t="s">
        <v>0</v>
      </c>
      <c r="B3" s="192" t="s">
        <v>90</v>
      </c>
      <c r="C3" s="201"/>
      <c r="D3" s="201"/>
      <c r="E3" s="201"/>
      <c r="F3" s="201"/>
      <c r="G3" s="201"/>
      <c r="H3" s="201"/>
      <c r="I3" s="201"/>
      <c r="J3" s="201"/>
      <c r="K3" s="201"/>
      <c r="L3" s="201"/>
      <c r="M3" s="201"/>
      <c r="N3" s="201"/>
      <c r="O3" s="201"/>
      <c r="P3" s="201"/>
      <c r="Q3" s="201"/>
    </row>
    <row r="4" spans="1:17" ht="45.75" customHeight="1" thickBot="1" x14ac:dyDescent="0.3">
      <c r="A4" s="14" t="s">
        <v>1</v>
      </c>
      <c r="B4" s="180" t="s">
        <v>91</v>
      </c>
      <c r="C4" s="181"/>
      <c r="D4" s="181"/>
      <c r="E4" s="181"/>
      <c r="F4" s="181"/>
      <c r="G4" s="181"/>
      <c r="H4" s="181"/>
      <c r="I4" s="181"/>
      <c r="J4" s="181"/>
      <c r="K4" s="181"/>
      <c r="L4" s="181"/>
      <c r="M4" s="181"/>
      <c r="N4" s="181"/>
      <c r="O4" s="181"/>
      <c r="P4" s="181"/>
      <c r="Q4" s="181"/>
    </row>
    <row r="5" spans="1:17" ht="36.75" customHeight="1" thickBot="1" x14ac:dyDescent="0.3">
      <c r="A5" s="14" t="s">
        <v>2</v>
      </c>
      <c r="B5" s="180" t="s">
        <v>75</v>
      </c>
      <c r="C5" s="181"/>
      <c r="D5" s="181"/>
      <c r="E5" s="181"/>
      <c r="F5" s="181"/>
      <c r="G5" s="181"/>
      <c r="H5" s="181"/>
      <c r="I5" s="181"/>
      <c r="J5" s="181"/>
      <c r="K5" s="181"/>
      <c r="L5" s="181"/>
      <c r="M5" s="181"/>
      <c r="N5" s="181"/>
      <c r="O5" s="181"/>
      <c r="P5" s="181"/>
      <c r="Q5" s="181"/>
    </row>
    <row r="6" spans="1:17" ht="59.25" customHeight="1" thickBot="1" x14ac:dyDescent="0.3">
      <c r="A6" s="14" t="s">
        <v>3</v>
      </c>
      <c r="B6" s="196" t="s">
        <v>130</v>
      </c>
      <c r="C6" s="189"/>
      <c r="D6" s="189"/>
      <c r="E6" s="189"/>
      <c r="F6" s="189"/>
      <c r="G6" s="189"/>
      <c r="H6" s="189"/>
      <c r="I6" s="189"/>
      <c r="J6" s="189"/>
      <c r="K6" s="189"/>
      <c r="L6" s="189"/>
      <c r="M6" s="189"/>
      <c r="N6" s="189"/>
      <c r="O6" s="189"/>
      <c r="P6" s="189"/>
      <c r="Q6" s="189"/>
    </row>
    <row r="7" spans="1:17" ht="18.75" customHeight="1" thickBot="1" x14ac:dyDescent="0.3">
      <c r="A7" s="14" t="s">
        <v>4</v>
      </c>
      <c r="B7" s="180" t="s">
        <v>92</v>
      </c>
      <c r="C7" s="181"/>
      <c r="D7" s="181"/>
      <c r="E7" s="181"/>
      <c r="F7" s="181"/>
      <c r="G7" s="181"/>
      <c r="H7" s="181"/>
      <c r="I7" s="181"/>
      <c r="J7" s="181"/>
      <c r="K7" s="181"/>
      <c r="L7" s="181"/>
      <c r="M7" s="181"/>
      <c r="N7" s="181"/>
      <c r="O7" s="181"/>
      <c r="P7" s="181"/>
      <c r="Q7" s="181"/>
    </row>
    <row r="8" spans="1:17" ht="33" customHeight="1" thickBot="1" x14ac:dyDescent="0.3">
      <c r="A8" s="14" t="s">
        <v>5</v>
      </c>
      <c r="B8" s="180" t="s">
        <v>94</v>
      </c>
      <c r="C8" s="181"/>
      <c r="D8" s="181"/>
      <c r="E8" s="181"/>
      <c r="F8" s="181"/>
      <c r="G8" s="181"/>
      <c r="H8" s="181"/>
      <c r="I8" s="181"/>
      <c r="J8" s="181"/>
      <c r="K8" s="181"/>
      <c r="L8" s="181"/>
      <c r="M8" s="181"/>
      <c r="N8" s="181"/>
      <c r="O8" s="181"/>
      <c r="P8" s="181"/>
      <c r="Q8" s="181"/>
    </row>
    <row r="9" spans="1:17" ht="108.75" customHeight="1" thickBot="1" x14ac:dyDescent="0.3">
      <c r="A9" s="14" t="s">
        <v>6</v>
      </c>
      <c r="B9" s="180" t="s">
        <v>93</v>
      </c>
      <c r="C9" s="181"/>
      <c r="D9" s="181"/>
      <c r="E9" s="181"/>
      <c r="F9" s="181"/>
      <c r="G9" s="181"/>
      <c r="H9" s="181"/>
      <c r="I9" s="181"/>
      <c r="J9" s="181"/>
      <c r="K9" s="181"/>
      <c r="L9" s="181"/>
      <c r="M9" s="181"/>
      <c r="N9" s="181"/>
      <c r="O9" s="181"/>
      <c r="P9" s="181"/>
      <c r="Q9" s="181"/>
    </row>
    <row r="10" spans="1:17" ht="19.5" customHeight="1" thickBot="1" x14ac:dyDescent="0.3">
      <c r="A10" s="14" t="s">
        <v>7</v>
      </c>
      <c r="B10" s="200" t="s">
        <v>68</v>
      </c>
      <c r="C10" s="193"/>
      <c r="D10" s="193"/>
      <c r="E10" s="193"/>
      <c r="F10" s="193"/>
      <c r="G10" s="193"/>
      <c r="H10" s="193"/>
      <c r="I10" s="193"/>
      <c r="J10" s="193"/>
      <c r="K10" s="193"/>
      <c r="L10" s="193"/>
      <c r="M10" s="193"/>
      <c r="N10" s="193"/>
      <c r="O10" s="193"/>
      <c r="P10" s="193"/>
      <c r="Q10" s="193"/>
    </row>
    <row r="11" spans="1:17" ht="21" customHeight="1" thickBot="1" x14ac:dyDescent="0.3">
      <c r="A11" s="14" t="s">
        <v>8</v>
      </c>
      <c r="B11" s="194"/>
      <c r="C11" s="195"/>
      <c r="D11" s="195"/>
      <c r="E11" s="195"/>
      <c r="F11" s="195"/>
      <c r="G11" s="195"/>
      <c r="H11" s="195"/>
      <c r="I11" s="195"/>
      <c r="J11" s="195"/>
      <c r="K11" s="195"/>
      <c r="L11" s="195"/>
      <c r="M11" s="195"/>
      <c r="N11" s="195"/>
      <c r="O11" s="195"/>
      <c r="P11" s="195"/>
      <c r="Q11" s="195"/>
    </row>
    <row r="12" spans="1:17" ht="34.5" customHeight="1" thickBot="1" x14ac:dyDescent="0.3">
      <c r="A12" s="14" t="s">
        <v>9</v>
      </c>
      <c r="B12" s="198" t="s">
        <v>157</v>
      </c>
      <c r="C12" s="199"/>
      <c r="D12" s="199"/>
      <c r="E12" s="199"/>
      <c r="F12" s="199"/>
      <c r="G12" s="199"/>
      <c r="H12" s="199"/>
      <c r="I12" s="199"/>
      <c r="J12" s="199"/>
      <c r="K12" s="199"/>
      <c r="L12" s="199"/>
      <c r="M12" s="199"/>
      <c r="N12" s="199"/>
      <c r="O12" s="199"/>
      <c r="P12" s="199"/>
      <c r="Q12" s="180"/>
    </row>
    <row r="13" spans="1:17" ht="33" customHeight="1" thickBot="1" x14ac:dyDescent="0.3">
      <c r="A13" s="14" t="s">
        <v>10</v>
      </c>
      <c r="B13" s="180" t="s">
        <v>160</v>
      </c>
      <c r="C13" s="181"/>
      <c r="D13" s="181"/>
      <c r="E13" s="181"/>
      <c r="F13" s="181"/>
      <c r="G13" s="181"/>
      <c r="H13" s="181"/>
      <c r="I13" s="181"/>
      <c r="J13" s="181"/>
      <c r="K13" s="181"/>
      <c r="L13" s="181"/>
      <c r="M13" s="181"/>
      <c r="N13" s="181"/>
      <c r="O13" s="181"/>
      <c r="P13" s="181"/>
      <c r="Q13" s="181"/>
    </row>
    <row r="14" spans="1:17" ht="63.75" customHeight="1" thickBot="1" x14ac:dyDescent="0.3">
      <c r="A14" s="14" t="s">
        <v>11</v>
      </c>
      <c r="B14" s="196" t="s">
        <v>148</v>
      </c>
      <c r="C14" s="197"/>
      <c r="D14" s="197"/>
      <c r="E14" s="197"/>
      <c r="F14" s="197"/>
      <c r="G14" s="197"/>
      <c r="H14" s="197"/>
      <c r="I14" s="197"/>
      <c r="J14" s="197"/>
      <c r="K14" s="197"/>
      <c r="L14" s="197"/>
      <c r="M14" s="197"/>
      <c r="N14" s="197"/>
      <c r="O14" s="197"/>
      <c r="P14" s="197"/>
      <c r="Q14" s="197"/>
    </row>
    <row r="15" spans="1:17" ht="22.5" customHeight="1" thickBot="1" x14ac:dyDescent="0.3">
      <c r="A15" s="14" t="s">
        <v>12</v>
      </c>
      <c r="B15" s="180"/>
      <c r="C15" s="181"/>
      <c r="D15" s="181"/>
      <c r="E15" s="181"/>
      <c r="F15" s="181"/>
      <c r="G15" s="181"/>
      <c r="H15" s="181"/>
      <c r="I15" s="181"/>
      <c r="J15" s="181"/>
      <c r="K15" s="181"/>
      <c r="L15" s="181"/>
      <c r="M15" s="181"/>
      <c r="N15" s="181"/>
      <c r="O15" s="181"/>
      <c r="P15" s="181"/>
      <c r="Q15" s="181"/>
    </row>
    <row r="16" spans="1:17" ht="92.25" customHeight="1" thickBot="1" x14ac:dyDescent="0.3">
      <c r="A16" s="14" t="s">
        <v>13</v>
      </c>
      <c r="B16" s="180" t="s">
        <v>95</v>
      </c>
      <c r="C16" s="193"/>
      <c r="D16" s="193"/>
      <c r="E16" s="193"/>
      <c r="F16" s="193"/>
      <c r="G16" s="193"/>
      <c r="H16" s="193"/>
      <c r="I16" s="193"/>
      <c r="J16" s="193"/>
      <c r="K16" s="193"/>
      <c r="L16" s="193"/>
      <c r="M16" s="193"/>
      <c r="N16" s="193"/>
      <c r="O16" s="193"/>
      <c r="P16" s="193"/>
      <c r="Q16" s="193"/>
    </row>
    <row r="17" spans="1:17" ht="48" customHeight="1" thickBot="1" x14ac:dyDescent="0.3">
      <c r="A17" s="14" t="s">
        <v>14</v>
      </c>
      <c r="B17" s="196" t="s">
        <v>139</v>
      </c>
      <c r="C17" s="197"/>
      <c r="D17" s="197"/>
      <c r="E17" s="197"/>
      <c r="F17" s="197"/>
      <c r="G17" s="197"/>
      <c r="H17" s="197"/>
      <c r="I17" s="197"/>
      <c r="J17" s="197"/>
      <c r="K17" s="197"/>
      <c r="L17" s="197"/>
      <c r="M17" s="197"/>
      <c r="N17" s="197"/>
      <c r="O17" s="197"/>
      <c r="P17" s="197"/>
      <c r="Q17" s="197"/>
    </row>
  </sheetData>
  <mergeCells count="17">
    <mergeCell ref="B7:Q7"/>
    <mergeCell ref="A1:Q1"/>
    <mergeCell ref="B2:Q2"/>
    <mergeCell ref="B4:Q4"/>
    <mergeCell ref="B5:Q5"/>
    <mergeCell ref="B6:Q6"/>
    <mergeCell ref="B3:Q3"/>
    <mergeCell ref="B14:Q14"/>
    <mergeCell ref="B15:Q15"/>
    <mergeCell ref="B16:Q16"/>
    <mergeCell ref="B17:Q17"/>
    <mergeCell ref="B8:Q8"/>
    <mergeCell ref="B9:Q9"/>
    <mergeCell ref="B10:Q10"/>
    <mergeCell ref="B11:Q11"/>
    <mergeCell ref="B12:Q12"/>
    <mergeCell ref="B13:Q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7"/>
  <sheetViews>
    <sheetView workbookViewId="0">
      <selection activeCell="S5" sqref="S5"/>
    </sheetView>
  </sheetViews>
  <sheetFormatPr defaultRowHeight="15" x14ac:dyDescent="0.25"/>
  <cols>
    <col min="1" max="1" width="13.28515625" customWidth="1"/>
    <col min="17" max="17" width="45.7109375" customWidth="1"/>
  </cols>
  <sheetData>
    <row r="1" spans="1:17" ht="36" customHeight="1" thickBot="1" x14ac:dyDescent="0.3">
      <c r="A1" s="204" t="s">
        <v>50</v>
      </c>
      <c r="B1" s="205"/>
      <c r="C1" s="205"/>
      <c r="D1" s="205"/>
      <c r="E1" s="205"/>
      <c r="F1" s="205"/>
      <c r="G1" s="205"/>
      <c r="H1" s="205"/>
      <c r="I1" s="205"/>
      <c r="J1" s="205"/>
      <c r="K1" s="205"/>
      <c r="L1" s="205"/>
      <c r="M1" s="205"/>
      <c r="N1" s="205"/>
      <c r="O1" s="205"/>
      <c r="P1" s="205"/>
      <c r="Q1" s="206"/>
    </row>
    <row r="2" spans="1:17" ht="18.75" customHeight="1" thickBot="1" x14ac:dyDescent="0.3">
      <c r="A2" s="13" t="s">
        <v>128</v>
      </c>
      <c r="B2" s="192" t="s">
        <v>161</v>
      </c>
      <c r="C2" s="201"/>
      <c r="D2" s="201"/>
      <c r="E2" s="201"/>
      <c r="F2" s="201"/>
      <c r="G2" s="201"/>
      <c r="H2" s="201"/>
      <c r="I2" s="201"/>
      <c r="J2" s="201"/>
      <c r="K2" s="201"/>
      <c r="L2" s="201"/>
      <c r="M2" s="201"/>
      <c r="N2" s="201"/>
      <c r="O2" s="201"/>
      <c r="P2" s="201"/>
      <c r="Q2" s="201"/>
    </row>
    <row r="3" spans="1:17" ht="48" customHeight="1" thickBot="1" x14ac:dyDescent="0.3">
      <c r="A3" s="13" t="s">
        <v>0</v>
      </c>
      <c r="B3" s="192" t="s">
        <v>96</v>
      </c>
      <c r="C3" s="201"/>
      <c r="D3" s="201"/>
      <c r="E3" s="201"/>
      <c r="F3" s="201"/>
      <c r="G3" s="201"/>
      <c r="H3" s="201"/>
      <c r="I3" s="201"/>
      <c r="J3" s="201"/>
      <c r="K3" s="201"/>
      <c r="L3" s="201"/>
      <c r="M3" s="201"/>
      <c r="N3" s="201"/>
      <c r="O3" s="201"/>
      <c r="P3" s="201"/>
      <c r="Q3" s="201"/>
    </row>
    <row r="4" spans="1:17" ht="60.75" customHeight="1" thickBot="1" x14ac:dyDescent="0.3">
      <c r="A4" s="14" t="s">
        <v>1</v>
      </c>
      <c r="B4" s="180" t="s">
        <v>97</v>
      </c>
      <c r="C4" s="181"/>
      <c r="D4" s="181"/>
      <c r="E4" s="181"/>
      <c r="F4" s="181"/>
      <c r="G4" s="181"/>
      <c r="H4" s="181"/>
      <c r="I4" s="181"/>
      <c r="J4" s="181"/>
      <c r="K4" s="181"/>
      <c r="L4" s="181"/>
      <c r="M4" s="181"/>
      <c r="N4" s="181"/>
      <c r="O4" s="181"/>
      <c r="P4" s="181"/>
      <c r="Q4" s="181"/>
    </row>
    <row r="5" spans="1:17" ht="50.25" customHeight="1" thickBot="1" x14ac:dyDescent="0.3">
      <c r="A5" s="14" t="s">
        <v>2</v>
      </c>
      <c r="B5" s="180" t="s">
        <v>76</v>
      </c>
      <c r="C5" s="181"/>
      <c r="D5" s="181"/>
      <c r="E5" s="181"/>
      <c r="F5" s="181"/>
      <c r="G5" s="181"/>
      <c r="H5" s="181"/>
      <c r="I5" s="181"/>
      <c r="J5" s="181"/>
      <c r="K5" s="181"/>
      <c r="L5" s="181"/>
      <c r="M5" s="181"/>
      <c r="N5" s="181"/>
      <c r="O5" s="181"/>
      <c r="P5" s="181"/>
      <c r="Q5" s="181"/>
    </row>
    <row r="6" spans="1:17" ht="60" customHeight="1" thickBot="1" x14ac:dyDescent="0.3">
      <c r="A6" s="14" t="s">
        <v>3</v>
      </c>
      <c r="B6" s="196" t="s">
        <v>131</v>
      </c>
      <c r="C6" s="189"/>
      <c r="D6" s="189"/>
      <c r="E6" s="189"/>
      <c r="F6" s="189"/>
      <c r="G6" s="189"/>
      <c r="H6" s="189"/>
      <c r="I6" s="189"/>
      <c r="J6" s="189"/>
      <c r="K6" s="189"/>
      <c r="L6" s="189"/>
      <c r="M6" s="189"/>
      <c r="N6" s="189"/>
      <c r="O6" s="189"/>
      <c r="P6" s="189"/>
      <c r="Q6" s="189"/>
    </row>
    <row r="7" spans="1:17" ht="93" customHeight="1" thickBot="1" x14ac:dyDescent="0.3">
      <c r="A7" s="14" t="s">
        <v>4</v>
      </c>
      <c r="B7" s="180" t="s">
        <v>98</v>
      </c>
      <c r="C7" s="181"/>
      <c r="D7" s="181"/>
      <c r="E7" s="181"/>
      <c r="F7" s="181"/>
      <c r="G7" s="181"/>
      <c r="H7" s="181"/>
      <c r="I7" s="181"/>
      <c r="J7" s="181"/>
      <c r="K7" s="181"/>
      <c r="L7" s="181"/>
      <c r="M7" s="181"/>
      <c r="N7" s="181"/>
      <c r="O7" s="181"/>
      <c r="P7" s="181"/>
      <c r="Q7" s="181"/>
    </row>
    <row r="8" spans="1:17" ht="15.75" customHeight="1" thickBot="1" x14ac:dyDescent="0.3">
      <c r="A8" s="14" t="s">
        <v>5</v>
      </c>
      <c r="B8" s="194" t="s">
        <v>67</v>
      </c>
      <c r="C8" s="195"/>
      <c r="D8" s="195"/>
      <c r="E8" s="195"/>
      <c r="F8" s="195"/>
      <c r="G8" s="195"/>
      <c r="H8" s="195"/>
      <c r="I8" s="195"/>
      <c r="J8" s="195"/>
      <c r="K8" s="195"/>
      <c r="L8" s="195"/>
      <c r="M8" s="195"/>
      <c r="N8" s="195"/>
      <c r="O8" s="195"/>
      <c r="P8" s="195"/>
      <c r="Q8" s="195"/>
    </row>
    <row r="9" spans="1:17" ht="51" customHeight="1" thickBot="1" x14ac:dyDescent="0.3">
      <c r="A9" s="14" t="s">
        <v>6</v>
      </c>
      <c r="B9" s="180" t="s">
        <v>99</v>
      </c>
      <c r="C9" s="181"/>
      <c r="D9" s="181"/>
      <c r="E9" s="181"/>
      <c r="F9" s="181"/>
      <c r="G9" s="181"/>
      <c r="H9" s="181"/>
      <c r="I9" s="181"/>
      <c r="J9" s="181"/>
      <c r="K9" s="181"/>
      <c r="L9" s="181"/>
      <c r="M9" s="181"/>
      <c r="N9" s="181"/>
      <c r="O9" s="181"/>
      <c r="P9" s="181"/>
      <c r="Q9" s="181"/>
    </row>
    <row r="10" spans="1:17" ht="17.25" customHeight="1" thickBot="1" x14ac:dyDescent="0.3">
      <c r="A10" s="14" t="s">
        <v>7</v>
      </c>
      <c r="B10" s="200" t="s">
        <v>71</v>
      </c>
      <c r="C10" s="193"/>
      <c r="D10" s="193"/>
      <c r="E10" s="193"/>
      <c r="F10" s="193"/>
      <c r="G10" s="193"/>
      <c r="H10" s="193"/>
      <c r="I10" s="193"/>
      <c r="J10" s="193"/>
      <c r="K10" s="193"/>
      <c r="L10" s="193"/>
      <c r="M10" s="193"/>
      <c r="N10" s="193"/>
      <c r="O10" s="193"/>
      <c r="P10" s="193"/>
      <c r="Q10" s="193"/>
    </row>
    <row r="11" spans="1:17" ht="20.25" customHeight="1" thickBot="1" x14ac:dyDescent="0.3">
      <c r="A11" s="14" t="s">
        <v>8</v>
      </c>
      <c r="B11" s="194"/>
      <c r="C11" s="195"/>
      <c r="D11" s="195"/>
      <c r="E11" s="195"/>
      <c r="F11" s="195"/>
      <c r="G11" s="195"/>
      <c r="H11" s="195"/>
      <c r="I11" s="195"/>
      <c r="J11" s="195"/>
      <c r="K11" s="195"/>
      <c r="L11" s="195"/>
      <c r="M11" s="195"/>
      <c r="N11" s="195"/>
      <c r="O11" s="195"/>
      <c r="P11" s="195"/>
      <c r="Q11" s="195"/>
    </row>
    <row r="12" spans="1:17" ht="19.5" customHeight="1" thickBot="1" x14ac:dyDescent="0.3">
      <c r="A12" s="14" t="s">
        <v>9</v>
      </c>
      <c r="B12" s="194" t="s">
        <v>67</v>
      </c>
      <c r="C12" s="195"/>
      <c r="D12" s="195"/>
      <c r="E12" s="195"/>
      <c r="F12" s="195"/>
      <c r="G12" s="195"/>
      <c r="H12" s="195"/>
      <c r="I12" s="195"/>
      <c r="J12" s="195"/>
      <c r="K12" s="195"/>
      <c r="L12" s="195"/>
      <c r="M12" s="195"/>
      <c r="N12" s="195"/>
      <c r="O12" s="195"/>
      <c r="P12" s="195"/>
      <c r="Q12" s="195"/>
    </row>
    <row r="13" spans="1:17" ht="32.25" customHeight="1" thickBot="1" x14ac:dyDescent="0.3">
      <c r="A13" s="14" t="s">
        <v>10</v>
      </c>
      <c r="B13" s="180" t="s">
        <v>126</v>
      </c>
      <c r="C13" s="181"/>
      <c r="D13" s="181"/>
      <c r="E13" s="181"/>
      <c r="F13" s="181"/>
      <c r="G13" s="181"/>
      <c r="H13" s="181"/>
      <c r="I13" s="181"/>
      <c r="J13" s="181"/>
      <c r="K13" s="181"/>
      <c r="L13" s="181"/>
      <c r="M13" s="181"/>
      <c r="N13" s="181"/>
      <c r="O13" s="181"/>
      <c r="P13" s="181"/>
      <c r="Q13" s="181"/>
    </row>
    <row r="14" spans="1:17" ht="21" customHeight="1" thickBot="1" x14ac:dyDescent="0.3">
      <c r="A14" s="14" t="s">
        <v>11</v>
      </c>
      <c r="B14" s="188" t="s">
        <v>150</v>
      </c>
      <c r="C14" s="189"/>
      <c r="D14" s="189"/>
      <c r="E14" s="189"/>
      <c r="F14" s="189"/>
      <c r="G14" s="189"/>
      <c r="H14" s="189"/>
      <c r="I14" s="189"/>
      <c r="J14" s="189"/>
      <c r="K14" s="189"/>
      <c r="L14" s="189"/>
      <c r="M14" s="189"/>
      <c r="N14" s="189"/>
      <c r="O14" s="189"/>
      <c r="P14" s="189"/>
      <c r="Q14" s="189"/>
    </row>
    <row r="15" spans="1:17" ht="18.75" customHeight="1" thickBot="1" x14ac:dyDescent="0.3">
      <c r="A15" s="14" t="s">
        <v>12</v>
      </c>
      <c r="B15" s="180"/>
      <c r="C15" s="181"/>
      <c r="D15" s="181"/>
      <c r="E15" s="181"/>
      <c r="F15" s="181"/>
      <c r="G15" s="181"/>
      <c r="H15" s="181"/>
      <c r="I15" s="181"/>
      <c r="J15" s="181"/>
      <c r="K15" s="181"/>
      <c r="L15" s="181"/>
      <c r="M15" s="181"/>
      <c r="N15" s="181"/>
      <c r="O15" s="181"/>
      <c r="P15" s="181"/>
      <c r="Q15" s="181"/>
    </row>
    <row r="16" spans="1:17" ht="17.25" customHeight="1" thickBot="1" x14ac:dyDescent="0.3">
      <c r="A16" s="14" t="s">
        <v>13</v>
      </c>
      <c r="B16" s="180" t="s">
        <v>100</v>
      </c>
      <c r="C16" s="193"/>
      <c r="D16" s="193"/>
      <c r="E16" s="193"/>
      <c r="F16" s="193"/>
      <c r="G16" s="193"/>
      <c r="H16" s="193"/>
      <c r="I16" s="193"/>
      <c r="J16" s="193"/>
      <c r="K16" s="193"/>
      <c r="L16" s="193"/>
      <c r="M16" s="193"/>
      <c r="N16" s="193"/>
      <c r="O16" s="193"/>
      <c r="P16" s="193"/>
      <c r="Q16" s="193"/>
    </row>
    <row r="17" spans="1:17" ht="32.25" customHeight="1" thickBot="1" x14ac:dyDescent="0.3">
      <c r="A17" s="14" t="s">
        <v>14</v>
      </c>
      <c r="B17" s="202" t="s">
        <v>140</v>
      </c>
      <c r="C17" s="203"/>
      <c r="D17" s="203"/>
      <c r="E17" s="203"/>
      <c r="F17" s="203"/>
      <c r="G17" s="203"/>
      <c r="H17" s="203"/>
      <c r="I17" s="203"/>
      <c r="J17" s="203"/>
      <c r="K17" s="203"/>
      <c r="L17" s="203"/>
      <c r="M17" s="203"/>
      <c r="N17" s="203"/>
      <c r="O17" s="203"/>
      <c r="P17" s="203"/>
      <c r="Q17" s="196"/>
    </row>
  </sheetData>
  <mergeCells count="17">
    <mergeCell ref="B7:Q7"/>
    <mergeCell ref="A1:Q1"/>
    <mergeCell ref="B2:Q2"/>
    <mergeCell ref="B4:Q4"/>
    <mergeCell ref="B5:Q5"/>
    <mergeCell ref="B6:Q6"/>
    <mergeCell ref="B3:Q3"/>
    <mergeCell ref="B14:Q14"/>
    <mergeCell ref="B15:Q15"/>
    <mergeCell ref="B16:Q16"/>
    <mergeCell ref="B17:Q17"/>
    <mergeCell ref="B8:Q8"/>
    <mergeCell ref="B9:Q9"/>
    <mergeCell ref="B10:Q10"/>
    <mergeCell ref="B11:Q11"/>
    <mergeCell ref="B12:Q12"/>
    <mergeCell ref="B13:Q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39"/>
  <sheetViews>
    <sheetView zoomScale="80" zoomScaleNormal="80" workbookViewId="0">
      <selection activeCell="L40" sqref="L40"/>
    </sheetView>
  </sheetViews>
  <sheetFormatPr defaultRowHeight="15" x14ac:dyDescent="0.25"/>
  <cols>
    <col min="1" max="1" width="72.140625" customWidth="1"/>
    <col min="2" max="2" width="8.85546875" customWidth="1"/>
    <col min="3" max="3" width="14.5703125" customWidth="1"/>
    <col min="4" max="4" width="11" bestFit="1" customWidth="1"/>
    <col min="5" max="5" width="10.85546875" bestFit="1" customWidth="1"/>
    <col min="6" max="6" width="6.7109375" customWidth="1"/>
    <col min="7" max="7" width="8" customWidth="1"/>
    <col min="8" max="8" width="10.7109375" customWidth="1"/>
    <col min="9" max="9" width="11.140625" customWidth="1"/>
    <col min="10" max="10" width="10.7109375" customWidth="1"/>
    <col min="12" max="12" width="12.42578125" customWidth="1"/>
    <col min="15" max="15" width="11.140625" customWidth="1"/>
  </cols>
  <sheetData>
    <row r="1" spans="1:18" ht="19.5" thickBot="1" x14ac:dyDescent="0.35">
      <c r="A1" s="174" t="s">
        <v>18</v>
      </c>
      <c r="B1" s="175"/>
      <c r="C1" s="175"/>
      <c r="D1" s="175"/>
      <c r="E1" s="175"/>
      <c r="F1" s="175"/>
      <c r="G1" s="175"/>
      <c r="H1" s="175"/>
      <c r="I1" s="175"/>
      <c r="J1" s="175"/>
      <c r="K1" s="175"/>
      <c r="L1" s="175"/>
      <c r="M1" s="175"/>
      <c r="N1" s="175"/>
      <c r="O1" s="175"/>
      <c r="P1" s="175"/>
      <c r="Q1" s="175"/>
    </row>
    <row r="2" spans="1:18" ht="38.25" thickBot="1" x14ac:dyDescent="0.35">
      <c r="A2" s="12" t="s">
        <v>51</v>
      </c>
      <c r="B2" s="11" t="s">
        <v>128</v>
      </c>
      <c r="C2" s="11" t="s">
        <v>0</v>
      </c>
      <c r="D2" s="8" t="s">
        <v>1</v>
      </c>
      <c r="E2" s="8" t="s">
        <v>2</v>
      </c>
      <c r="F2" s="8" t="s">
        <v>3</v>
      </c>
      <c r="G2" s="8" t="s">
        <v>4</v>
      </c>
      <c r="H2" s="8" t="s">
        <v>5</v>
      </c>
      <c r="I2" s="8" t="s">
        <v>6</v>
      </c>
      <c r="J2" s="8" t="s">
        <v>7</v>
      </c>
      <c r="K2" s="8" t="s">
        <v>8</v>
      </c>
      <c r="L2" s="8" t="s">
        <v>9</v>
      </c>
      <c r="M2" s="8" t="s">
        <v>10</v>
      </c>
      <c r="N2" s="8" t="s">
        <v>11</v>
      </c>
      <c r="O2" s="8" t="s">
        <v>12</v>
      </c>
      <c r="P2" s="8" t="s">
        <v>13</v>
      </c>
      <c r="Q2" s="9" t="s">
        <v>14</v>
      </c>
      <c r="R2" s="10" t="s">
        <v>122</v>
      </c>
    </row>
    <row r="3" spans="1:18" x14ac:dyDescent="0.25">
      <c r="A3" s="33"/>
      <c r="B3" s="31"/>
      <c r="C3" s="31"/>
      <c r="D3" s="15"/>
      <c r="E3" s="15"/>
      <c r="F3" s="15"/>
      <c r="G3" s="113"/>
      <c r="H3" s="15"/>
      <c r="I3" s="15"/>
      <c r="J3" s="15"/>
      <c r="K3" s="158"/>
      <c r="L3" s="15"/>
      <c r="M3" s="15"/>
      <c r="N3" s="15"/>
      <c r="O3" s="15"/>
      <c r="P3" s="113"/>
      <c r="Q3" s="144"/>
      <c r="R3" s="149"/>
    </row>
    <row r="4" spans="1:18" x14ac:dyDescent="0.25">
      <c r="A4" s="39" t="s">
        <v>28</v>
      </c>
      <c r="B4" s="137" t="s">
        <v>65</v>
      </c>
      <c r="C4" s="137" t="s">
        <v>66</v>
      </c>
      <c r="D4" s="29" t="s">
        <v>65</v>
      </c>
      <c r="E4" s="29" t="s">
        <v>66</v>
      </c>
      <c r="F4" s="29" t="s">
        <v>65</v>
      </c>
      <c r="G4" s="140" t="s">
        <v>66</v>
      </c>
      <c r="H4" s="29" t="s">
        <v>66</v>
      </c>
      <c r="I4" s="29" t="s">
        <v>66</v>
      </c>
      <c r="J4" s="29" t="s">
        <v>66</v>
      </c>
      <c r="K4" s="167"/>
      <c r="L4" s="29" t="s">
        <v>65</v>
      </c>
      <c r="M4" s="29" t="s">
        <v>66</v>
      </c>
      <c r="N4" s="29" t="s">
        <v>66</v>
      </c>
      <c r="O4" s="29"/>
      <c r="P4" s="140" t="s">
        <v>66</v>
      </c>
      <c r="Q4" s="145" t="s">
        <v>66</v>
      </c>
      <c r="R4" s="150">
        <f>COUNTIF(B4:Q4,"Y")</f>
        <v>4</v>
      </c>
    </row>
    <row r="5" spans="1:18" x14ac:dyDescent="0.25">
      <c r="A5" s="35"/>
      <c r="B5" s="101"/>
      <c r="C5" s="101"/>
      <c r="D5" s="19"/>
      <c r="E5" s="19"/>
      <c r="F5" s="19"/>
      <c r="G5" s="115"/>
      <c r="H5" s="19"/>
      <c r="I5" s="19"/>
      <c r="J5" s="19"/>
      <c r="K5" s="159"/>
      <c r="L5" s="19"/>
      <c r="M5" s="19"/>
      <c r="N5" s="19"/>
      <c r="O5" s="19"/>
      <c r="P5" s="115"/>
      <c r="Q5" s="20"/>
      <c r="R5" s="151"/>
    </row>
    <row r="6" spans="1:18" x14ac:dyDescent="0.25">
      <c r="A6" s="52" t="s">
        <v>29</v>
      </c>
      <c r="B6" s="138" t="s">
        <v>65</v>
      </c>
      <c r="C6" s="138" t="s">
        <v>65</v>
      </c>
      <c r="D6" s="30" t="s">
        <v>65</v>
      </c>
      <c r="E6" s="30" t="s">
        <v>65</v>
      </c>
      <c r="F6" s="30" t="s">
        <v>65</v>
      </c>
      <c r="G6" s="141" t="s">
        <v>65</v>
      </c>
      <c r="H6" s="30" t="s">
        <v>66</v>
      </c>
      <c r="I6" s="30" t="s">
        <v>65</v>
      </c>
      <c r="J6" s="30" t="s">
        <v>66</v>
      </c>
      <c r="K6" s="158"/>
      <c r="L6" s="30" t="s">
        <v>65</v>
      </c>
      <c r="M6" s="30" t="s">
        <v>65</v>
      </c>
      <c r="N6" s="30" t="s">
        <v>65</v>
      </c>
      <c r="O6" s="30"/>
      <c r="P6" s="141" t="s">
        <v>65</v>
      </c>
      <c r="Q6" s="146" t="s">
        <v>66</v>
      </c>
      <c r="R6" s="150">
        <f>COUNTIF(B6:Q6,"Y")</f>
        <v>11</v>
      </c>
    </row>
    <row r="7" spans="1:18" x14ac:dyDescent="0.25">
      <c r="A7" s="35"/>
      <c r="B7" s="101"/>
      <c r="C7" s="101"/>
      <c r="D7" s="19"/>
      <c r="E7" s="19"/>
      <c r="F7" s="19"/>
      <c r="G7" s="115"/>
      <c r="H7" s="19"/>
      <c r="I7" s="19"/>
      <c r="J7" s="19"/>
      <c r="K7" s="159"/>
      <c r="L7" s="19"/>
      <c r="M7" s="19"/>
      <c r="N7" s="19"/>
      <c r="O7" s="19"/>
      <c r="P7" s="115"/>
      <c r="Q7" s="20"/>
      <c r="R7" s="151"/>
    </row>
    <row r="8" spans="1:18" x14ac:dyDescent="0.25">
      <c r="A8" s="40" t="s">
        <v>30</v>
      </c>
      <c r="B8" s="102" t="s">
        <v>65</v>
      </c>
      <c r="C8" s="102" t="s">
        <v>65</v>
      </c>
      <c r="D8" s="21" t="s">
        <v>65</v>
      </c>
      <c r="E8" s="21" t="s">
        <v>65</v>
      </c>
      <c r="F8" s="21" t="s">
        <v>65</v>
      </c>
      <c r="G8" s="116" t="s">
        <v>65</v>
      </c>
      <c r="H8" s="21" t="s">
        <v>66</v>
      </c>
      <c r="I8" s="21" t="s">
        <v>66</v>
      </c>
      <c r="J8" s="21" t="s">
        <v>66</v>
      </c>
      <c r="K8" s="159"/>
      <c r="L8" s="21" t="s">
        <v>65</v>
      </c>
      <c r="M8" s="21" t="s">
        <v>65</v>
      </c>
      <c r="N8" s="21" t="s">
        <v>65</v>
      </c>
      <c r="O8" s="21"/>
      <c r="P8" s="116" t="s">
        <v>66</v>
      </c>
      <c r="Q8" s="22" t="s">
        <v>66</v>
      </c>
      <c r="R8" s="150">
        <f>COUNTIF(B8:Q8,"Y")</f>
        <v>9</v>
      </c>
    </row>
    <row r="9" spans="1:18" x14ac:dyDescent="0.25">
      <c r="A9" s="35"/>
      <c r="B9" s="101"/>
      <c r="C9" s="101"/>
      <c r="D9" s="19"/>
      <c r="E9" s="19"/>
      <c r="F9" s="19"/>
      <c r="G9" s="115"/>
      <c r="H9" s="19"/>
      <c r="I9" s="19"/>
      <c r="J9" s="19"/>
      <c r="K9" s="159"/>
      <c r="L9" s="19"/>
      <c r="M9" s="19"/>
      <c r="N9" s="19"/>
      <c r="O9" s="19"/>
      <c r="P9" s="115"/>
      <c r="Q9" s="20"/>
      <c r="R9" s="151"/>
    </row>
    <row r="10" spans="1:18" x14ac:dyDescent="0.25">
      <c r="A10" s="40" t="s">
        <v>31</v>
      </c>
      <c r="B10" s="102" t="s">
        <v>65</v>
      </c>
      <c r="C10" s="102" t="s">
        <v>66</v>
      </c>
      <c r="D10" s="21" t="s">
        <v>66</v>
      </c>
      <c r="E10" s="21" t="s">
        <v>65</v>
      </c>
      <c r="F10" s="21" t="s">
        <v>66</v>
      </c>
      <c r="G10" s="116" t="s">
        <v>66</v>
      </c>
      <c r="H10" s="21" t="s">
        <v>66</v>
      </c>
      <c r="I10" s="21" t="s">
        <v>66</v>
      </c>
      <c r="J10" s="21" t="s">
        <v>66</v>
      </c>
      <c r="K10" s="159"/>
      <c r="L10" s="21" t="s">
        <v>66</v>
      </c>
      <c r="M10" s="21" t="s">
        <v>66</v>
      </c>
      <c r="N10" s="21" t="s">
        <v>65</v>
      </c>
      <c r="O10" s="21"/>
      <c r="P10" s="116" t="s">
        <v>66</v>
      </c>
      <c r="Q10" s="22" t="s">
        <v>66</v>
      </c>
      <c r="R10" s="150">
        <f>COUNTIF(B10:Q10,"Y")</f>
        <v>3</v>
      </c>
    </row>
    <row r="11" spans="1:18" x14ac:dyDescent="0.25">
      <c r="A11" s="35"/>
      <c r="B11" s="101"/>
      <c r="C11" s="101"/>
      <c r="D11" s="19"/>
      <c r="E11" s="19"/>
      <c r="F11" s="19"/>
      <c r="G11" s="115"/>
      <c r="H11" s="19"/>
      <c r="I11" s="19"/>
      <c r="J11" s="19"/>
      <c r="K11" s="159"/>
      <c r="L11" s="19"/>
      <c r="M11" s="19"/>
      <c r="N11" s="19"/>
      <c r="O11" s="19"/>
      <c r="P11" s="115"/>
      <c r="Q11" s="20"/>
      <c r="R11" s="151"/>
    </row>
    <row r="12" spans="1:18" x14ac:dyDescent="0.25">
      <c r="A12" s="40" t="s">
        <v>32</v>
      </c>
      <c r="B12" s="102" t="s">
        <v>66</v>
      </c>
      <c r="C12" s="102" t="s">
        <v>65</v>
      </c>
      <c r="D12" s="25" t="s">
        <v>66</v>
      </c>
      <c r="E12" s="26" t="s">
        <v>65</v>
      </c>
      <c r="F12" s="26" t="s">
        <v>65</v>
      </c>
      <c r="G12" s="116" t="s">
        <v>65</v>
      </c>
      <c r="H12" s="26" t="s">
        <v>66</v>
      </c>
      <c r="I12" s="26" t="s">
        <v>66</v>
      </c>
      <c r="J12" s="26" t="s">
        <v>66</v>
      </c>
      <c r="K12" s="159"/>
      <c r="L12" s="26" t="s">
        <v>66</v>
      </c>
      <c r="M12" s="26" t="s">
        <v>66</v>
      </c>
      <c r="N12" s="26" t="s">
        <v>66</v>
      </c>
      <c r="O12" s="26"/>
      <c r="P12" s="116" t="s">
        <v>66</v>
      </c>
      <c r="Q12" s="147" t="s">
        <v>65</v>
      </c>
      <c r="R12" s="150">
        <f>COUNTIF(B12:Q12,"Y")</f>
        <v>5</v>
      </c>
    </row>
    <row r="13" spans="1:18" x14ac:dyDescent="0.25">
      <c r="A13" s="35"/>
      <c r="B13" s="101"/>
      <c r="C13" s="101"/>
      <c r="D13" s="19"/>
      <c r="E13" s="19"/>
      <c r="F13" s="19"/>
      <c r="G13" s="115"/>
      <c r="H13" s="19"/>
      <c r="I13" s="19"/>
      <c r="J13" s="19"/>
      <c r="K13" s="159"/>
      <c r="L13" s="19"/>
      <c r="M13" s="19"/>
      <c r="N13" s="19"/>
      <c r="O13" s="19"/>
      <c r="P13" s="115"/>
      <c r="Q13" s="20"/>
      <c r="R13" s="151"/>
    </row>
    <row r="14" spans="1:18" x14ac:dyDescent="0.25">
      <c r="A14" s="40" t="s">
        <v>33</v>
      </c>
      <c r="B14" s="102" t="s">
        <v>65</v>
      </c>
      <c r="C14" s="102" t="s">
        <v>66</v>
      </c>
      <c r="D14" s="21" t="s">
        <v>65</v>
      </c>
      <c r="E14" s="21" t="s">
        <v>66</v>
      </c>
      <c r="F14" s="21" t="s">
        <v>66</v>
      </c>
      <c r="G14" s="116" t="s">
        <v>65</v>
      </c>
      <c r="H14" s="21" t="s">
        <v>65</v>
      </c>
      <c r="I14" s="21" t="s">
        <v>65</v>
      </c>
      <c r="J14" s="21" t="s">
        <v>66</v>
      </c>
      <c r="K14" s="159"/>
      <c r="L14" s="21" t="s">
        <v>66</v>
      </c>
      <c r="M14" s="21" t="s">
        <v>66</v>
      </c>
      <c r="N14" s="21" t="s">
        <v>66</v>
      </c>
      <c r="O14" s="21"/>
      <c r="P14" s="116" t="s">
        <v>65</v>
      </c>
      <c r="Q14" s="22" t="s">
        <v>66</v>
      </c>
      <c r="R14" s="150">
        <f>COUNTIF(B14:Q14,"Y")</f>
        <v>6</v>
      </c>
    </row>
    <row r="15" spans="1:18" x14ac:dyDescent="0.25">
      <c r="A15" s="35"/>
      <c r="B15" s="101"/>
      <c r="C15" s="101"/>
      <c r="D15" s="19"/>
      <c r="E15" s="19"/>
      <c r="F15" s="19"/>
      <c r="G15" s="115"/>
      <c r="H15" s="19"/>
      <c r="I15" s="19"/>
      <c r="J15" s="19"/>
      <c r="K15" s="159"/>
      <c r="L15" s="19"/>
      <c r="M15" s="19"/>
      <c r="N15" s="19"/>
      <c r="O15" s="19"/>
      <c r="P15" s="115"/>
      <c r="Q15" s="20"/>
      <c r="R15" s="151"/>
    </row>
    <row r="16" spans="1:18" x14ac:dyDescent="0.25">
      <c r="A16" s="40" t="s">
        <v>34</v>
      </c>
      <c r="B16" s="102" t="s">
        <v>65</v>
      </c>
      <c r="C16" s="102" t="s">
        <v>66</v>
      </c>
      <c r="D16" s="21" t="s">
        <v>66</v>
      </c>
      <c r="E16" s="21" t="s">
        <v>66</v>
      </c>
      <c r="F16" s="21" t="s">
        <v>65</v>
      </c>
      <c r="G16" s="116" t="s">
        <v>65</v>
      </c>
      <c r="H16" s="21" t="s">
        <v>65</v>
      </c>
      <c r="I16" s="21" t="s">
        <v>65</v>
      </c>
      <c r="J16" s="21" t="s">
        <v>66</v>
      </c>
      <c r="K16" s="159"/>
      <c r="L16" s="21" t="s">
        <v>66</v>
      </c>
      <c r="M16" s="21" t="s">
        <v>66</v>
      </c>
      <c r="N16" s="21" t="s">
        <v>65</v>
      </c>
      <c r="O16" s="21"/>
      <c r="P16" s="116" t="s">
        <v>66</v>
      </c>
      <c r="Q16" s="22" t="s">
        <v>66</v>
      </c>
      <c r="R16" s="150">
        <f>COUNTIF(B16:Q16,"Y")</f>
        <v>6</v>
      </c>
    </row>
    <row r="17" spans="1:22" x14ac:dyDescent="0.25">
      <c r="A17" s="35"/>
      <c r="B17" s="101"/>
      <c r="C17" s="101"/>
      <c r="D17" s="19"/>
      <c r="E17" s="19"/>
      <c r="F17" s="19"/>
      <c r="G17" s="115"/>
      <c r="H17" s="19"/>
      <c r="I17" s="19"/>
      <c r="J17" s="19"/>
      <c r="K17" s="159"/>
      <c r="L17" s="19"/>
      <c r="M17" s="19"/>
      <c r="N17" s="19"/>
      <c r="O17" s="19"/>
      <c r="P17" s="115"/>
      <c r="Q17" s="20"/>
      <c r="R17" s="151"/>
      <c r="V17" t="s">
        <v>54</v>
      </c>
    </row>
    <row r="18" spans="1:22" x14ac:dyDescent="0.25">
      <c r="A18" s="40" t="s">
        <v>35</v>
      </c>
      <c r="B18" s="102" t="s">
        <v>66</v>
      </c>
      <c r="C18" s="102" t="s">
        <v>66</v>
      </c>
      <c r="D18" s="25" t="s">
        <v>66</v>
      </c>
      <c r="E18" s="25" t="s">
        <v>66</v>
      </c>
      <c r="F18" s="26" t="s">
        <v>66</v>
      </c>
      <c r="G18" s="116" t="s">
        <v>66</v>
      </c>
      <c r="H18" s="26" t="s">
        <v>66</v>
      </c>
      <c r="I18" s="26" t="s">
        <v>66</v>
      </c>
      <c r="J18" s="25" t="s">
        <v>66</v>
      </c>
      <c r="K18" s="159"/>
      <c r="L18" s="25" t="s">
        <v>66</v>
      </c>
      <c r="M18" s="26" t="s">
        <v>66</v>
      </c>
      <c r="N18" s="26" t="s">
        <v>66</v>
      </c>
      <c r="O18" s="26"/>
      <c r="P18" s="116" t="s">
        <v>66</v>
      </c>
      <c r="Q18" s="148" t="s">
        <v>66</v>
      </c>
      <c r="R18" s="150">
        <f>COUNTIF(B18:Q18,"Y")</f>
        <v>0</v>
      </c>
    </row>
    <row r="19" spans="1:22" x14ac:dyDescent="0.25">
      <c r="A19" s="35"/>
      <c r="B19" s="101"/>
      <c r="C19" s="101"/>
      <c r="D19" s="19"/>
      <c r="E19" s="19"/>
      <c r="F19" s="19"/>
      <c r="G19" s="115"/>
      <c r="H19" s="19"/>
      <c r="I19" s="19"/>
      <c r="J19" s="19"/>
      <c r="K19" s="159"/>
      <c r="L19" s="19"/>
      <c r="M19" s="19"/>
      <c r="N19" s="19"/>
      <c r="O19" s="19"/>
      <c r="P19" s="115"/>
      <c r="Q19" s="20"/>
      <c r="R19" s="151"/>
    </row>
    <row r="20" spans="1:22" x14ac:dyDescent="0.25">
      <c r="A20" s="40" t="s">
        <v>36</v>
      </c>
      <c r="B20" s="102" t="s">
        <v>66</v>
      </c>
      <c r="C20" s="102" t="s">
        <v>66</v>
      </c>
      <c r="D20" s="26" t="s">
        <v>66</v>
      </c>
      <c r="E20" s="26" t="s">
        <v>66</v>
      </c>
      <c r="F20" s="26" t="s">
        <v>66</v>
      </c>
      <c r="G20" s="116" t="s">
        <v>66</v>
      </c>
      <c r="H20" s="26" t="s">
        <v>66</v>
      </c>
      <c r="I20" s="26" t="s">
        <v>66</v>
      </c>
      <c r="J20" s="26" t="s">
        <v>66</v>
      </c>
      <c r="K20" s="159"/>
      <c r="L20" s="26" t="s">
        <v>66</v>
      </c>
      <c r="M20" s="26" t="s">
        <v>66</v>
      </c>
      <c r="N20" s="26" t="s">
        <v>66</v>
      </c>
      <c r="O20" s="26"/>
      <c r="P20" s="116" t="s">
        <v>66</v>
      </c>
      <c r="Q20" s="147" t="s">
        <v>66</v>
      </c>
      <c r="R20" s="150">
        <f>COUNTIF(B20:Q20,"Y")</f>
        <v>0</v>
      </c>
    </row>
    <row r="21" spans="1:22" x14ac:dyDescent="0.25">
      <c r="A21" s="35"/>
      <c r="B21" s="101"/>
      <c r="C21" s="101"/>
      <c r="D21" s="19"/>
      <c r="E21" s="19"/>
      <c r="F21" s="19"/>
      <c r="G21" s="115"/>
      <c r="H21" s="19"/>
      <c r="I21" s="19"/>
      <c r="J21" s="19"/>
      <c r="K21" s="159"/>
      <c r="L21" s="19"/>
      <c r="M21" s="19"/>
      <c r="N21" s="19"/>
      <c r="O21" s="19"/>
      <c r="P21" s="115"/>
      <c r="Q21" s="20"/>
      <c r="R21" s="151"/>
    </row>
    <row r="22" spans="1:22" x14ac:dyDescent="0.25">
      <c r="A22" s="40" t="s">
        <v>37</v>
      </c>
      <c r="B22" s="102" t="s">
        <v>66</v>
      </c>
      <c r="C22" s="102" t="s">
        <v>65</v>
      </c>
      <c r="D22" s="26" t="s">
        <v>66</v>
      </c>
      <c r="E22" s="26" t="s">
        <v>66</v>
      </c>
      <c r="F22" s="26" t="s">
        <v>66</v>
      </c>
      <c r="G22" s="116" t="s">
        <v>65</v>
      </c>
      <c r="H22" s="26" t="s">
        <v>66</v>
      </c>
      <c r="I22" s="26" t="s">
        <v>66</v>
      </c>
      <c r="J22" s="26" t="s">
        <v>66</v>
      </c>
      <c r="K22" s="159"/>
      <c r="L22" s="26" t="s">
        <v>66</v>
      </c>
      <c r="M22" s="26" t="s">
        <v>65</v>
      </c>
      <c r="N22" s="26" t="s">
        <v>66</v>
      </c>
      <c r="O22" s="26"/>
      <c r="P22" s="116" t="s">
        <v>66</v>
      </c>
      <c r="Q22" s="147" t="s">
        <v>65</v>
      </c>
      <c r="R22" s="150">
        <f>COUNTIF(B22:Q22,"Y")</f>
        <v>4</v>
      </c>
    </row>
    <row r="23" spans="1:22" x14ac:dyDescent="0.25">
      <c r="A23" s="37"/>
      <c r="B23" s="103"/>
      <c r="C23" s="103"/>
      <c r="D23" s="23"/>
      <c r="E23" s="23"/>
      <c r="F23" s="23"/>
      <c r="G23" s="117"/>
      <c r="H23" s="23"/>
      <c r="I23" s="23"/>
      <c r="J23" s="23"/>
      <c r="K23" s="160"/>
      <c r="L23" s="23"/>
      <c r="M23" s="23"/>
      <c r="N23" s="23"/>
      <c r="O23" s="23"/>
      <c r="P23" s="117"/>
      <c r="Q23" s="24"/>
      <c r="R23" s="152"/>
    </row>
    <row r="24" spans="1:22" x14ac:dyDescent="0.25">
      <c r="A24" s="53" t="s">
        <v>38</v>
      </c>
      <c r="B24" s="102" t="s">
        <v>65</v>
      </c>
      <c r="C24" s="102" t="s">
        <v>65</v>
      </c>
      <c r="D24" s="21" t="s">
        <v>65</v>
      </c>
      <c r="E24" s="21" t="s">
        <v>65</v>
      </c>
      <c r="F24" s="21" t="s">
        <v>65</v>
      </c>
      <c r="G24" s="116" t="s">
        <v>65</v>
      </c>
      <c r="H24" s="21" t="s">
        <v>66</v>
      </c>
      <c r="I24" s="21" t="s">
        <v>65</v>
      </c>
      <c r="J24" s="21" t="s">
        <v>65</v>
      </c>
      <c r="K24" s="159"/>
      <c r="L24" s="21" t="s">
        <v>66</v>
      </c>
      <c r="M24" s="21" t="s">
        <v>65</v>
      </c>
      <c r="N24" s="21" t="s">
        <v>66</v>
      </c>
      <c r="O24" s="21"/>
      <c r="P24" s="116" t="s">
        <v>65</v>
      </c>
      <c r="Q24" s="22" t="s">
        <v>66</v>
      </c>
      <c r="R24" s="150">
        <f>COUNTIF(B24:Q24,"Y")</f>
        <v>10</v>
      </c>
    </row>
    <row r="25" spans="1:22" x14ac:dyDescent="0.25">
      <c r="A25" s="41"/>
      <c r="B25" s="101"/>
      <c r="C25" s="101"/>
      <c r="D25" s="19"/>
      <c r="E25" s="19"/>
      <c r="F25" s="19"/>
      <c r="G25" s="115"/>
      <c r="H25" s="19"/>
      <c r="I25" s="19"/>
      <c r="J25" s="19"/>
      <c r="K25" s="159"/>
      <c r="L25" s="19"/>
      <c r="M25" s="19"/>
      <c r="N25" s="19"/>
      <c r="O25" s="19"/>
      <c r="P25" s="115"/>
      <c r="Q25" s="20"/>
      <c r="R25" s="151"/>
    </row>
    <row r="26" spans="1:22" x14ac:dyDescent="0.25">
      <c r="A26" s="40" t="s">
        <v>39</v>
      </c>
      <c r="B26" s="116" t="s">
        <v>67</v>
      </c>
      <c r="C26" s="102" t="s">
        <v>66</v>
      </c>
      <c r="D26" s="21" t="s">
        <v>66</v>
      </c>
      <c r="E26" s="21" t="s">
        <v>65</v>
      </c>
      <c r="F26" s="21" t="s">
        <v>66</v>
      </c>
      <c r="G26" s="116" t="s">
        <v>67</v>
      </c>
      <c r="H26" s="21" t="s">
        <v>66</v>
      </c>
      <c r="I26" s="21" t="s">
        <v>66</v>
      </c>
      <c r="J26" s="21" t="s">
        <v>66</v>
      </c>
      <c r="K26" s="159"/>
      <c r="L26" s="21" t="s">
        <v>66</v>
      </c>
      <c r="M26" s="21" t="s">
        <v>66</v>
      </c>
      <c r="N26" s="21" t="s">
        <v>66</v>
      </c>
      <c r="O26" s="21"/>
      <c r="P26" s="116" t="s">
        <v>66</v>
      </c>
      <c r="Q26" s="22" t="s">
        <v>66</v>
      </c>
      <c r="R26" s="150">
        <f>COUNTIF(B26:Q26,"Y")</f>
        <v>1</v>
      </c>
    </row>
    <row r="27" spans="1:22" x14ac:dyDescent="0.25">
      <c r="A27" s="41"/>
      <c r="B27" s="101"/>
      <c r="C27" s="101"/>
      <c r="D27" s="19"/>
      <c r="E27" s="19"/>
      <c r="F27" s="19"/>
      <c r="G27" s="115"/>
      <c r="H27" s="19"/>
      <c r="I27" s="19"/>
      <c r="J27" s="19"/>
      <c r="K27" s="159"/>
      <c r="L27" s="19"/>
      <c r="M27" s="19"/>
      <c r="N27" s="19"/>
      <c r="O27" s="19"/>
      <c r="P27" s="115"/>
      <c r="Q27" s="20"/>
      <c r="R27" s="151"/>
    </row>
    <row r="28" spans="1:22" x14ac:dyDescent="0.25">
      <c r="A28" s="54" t="s">
        <v>40</v>
      </c>
      <c r="B28" s="102" t="s">
        <v>65</v>
      </c>
      <c r="C28" s="102" t="s">
        <v>65</v>
      </c>
      <c r="D28" s="21" t="s">
        <v>65</v>
      </c>
      <c r="E28" s="21" t="s">
        <v>66</v>
      </c>
      <c r="F28" s="116" t="s">
        <v>67</v>
      </c>
      <c r="G28" s="116" t="s">
        <v>67</v>
      </c>
      <c r="H28" s="21" t="s">
        <v>65</v>
      </c>
      <c r="I28" s="21" t="s">
        <v>66</v>
      </c>
      <c r="J28" s="21" t="s">
        <v>66</v>
      </c>
      <c r="K28" s="159"/>
      <c r="L28" s="116" t="s">
        <v>67</v>
      </c>
      <c r="M28" s="21" t="s">
        <v>66</v>
      </c>
      <c r="N28" s="21"/>
      <c r="O28" s="21"/>
      <c r="P28" s="116" t="s">
        <v>65</v>
      </c>
      <c r="Q28" s="22" t="s">
        <v>65</v>
      </c>
      <c r="R28" s="150">
        <f>COUNTIF(B28:Q28,"Y")</f>
        <v>6</v>
      </c>
    </row>
    <row r="29" spans="1:22" x14ac:dyDescent="0.25">
      <c r="A29" s="35"/>
      <c r="B29" s="101"/>
      <c r="C29" s="101"/>
      <c r="D29" s="19"/>
      <c r="E29" s="19"/>
      <c r="F29" s="19"/>
      <c r="G29" s="115"/>
      <c r="H29" s="19"/>
      <c r="I29" s="19"/>
      <c r="J29" s="19"/>
      <c r="K29" s="159"/>
      <c r="L29" s="19"/>
      <c r="M29" s="19"/>
      <c r="N29" s="19"/>
      <c r="O29" s="19"/>
      <c r="P29" s="115"/>
      <c r="Q29" s="20"/>
      <c r="R29" s="151"/>
    </row>
    <row r="30" spans="1:22" x14ac:dyDescent="0.25">
      <c r="A30" s="40" t="s">
        <v>41</v>
      </c>
      <c r="B30" s="102" t="s">
        <v>66</v>
      </c>
      <c r="C30" s="102" t="s">
        <v>65</v>
      </c>
      <c r="D30" s="21" t="s">
        <v>65</v>
      </c>
      <c r="E30" s="21" t="s">
        <v>65</v>
      </c>
      <c r="F30" s="21" t="s">
        <v>66</v>
      </c>
      <c r="G30" s="116" t="s">
        <v>67</v>
      </c>
      <c r="H30" s="21" t="s">
        <v>66</v>
      </c>
      <c r="I30" s="21" t="s">
        <v>66</v>
      </c>
      <c r="J30" s="21" t="s">
        <v>66</v>
      </c>
      <c r="K30" s="159"/>
      <c r="L30" s="21" t="s">
        <v>66</v>
      </c>
      <c r="M30" s="21" t="s">
        <v>66</v>
      </c>
      <c r="N30" s="21" t="s">
        <v>66</v>
      </c>
      <c r="O30" s="21"/>
      <c r="P30" s="116" t="s">
        <v>66</v>
      </c>
      <c r="Q30" s="22" t="s">
        <v>66</v>
      </c>
      <c r="R30" s="150">
        <f>COUNTIF(B30:Q30,"Y")</f>
        <v>3</v>
      </c>
    </row>
    <row r="31" spans="1:22" x14ac:dyDescent="0.25">
      <c r="A31" s="41"/>
      <c r="B31" s="101"/>
      <c r="C31" s="101"/>
      <c r="D31" s="19"/>
      <c r="E31" s="19"/>
      <c r="F31" s="19"/>
      <c r="G31" s="115"/>
      <c r="H31" s="19"/>
      <c r="I31" s="19"/>
      <c r="J31" s="19"/>
      <c r="K31" s="159"/>
      <c r="L31" s="19"/>
      <c r="M31" s="19"/>
      <c r="N31" s="19"/>
      <c r="O31" s="19"/>
      <c r="P31" s="115"/>
      <c r="Q31" s="20"/>
      <c r="R31" s="151"/>
    </row>
    <row r="32" spans="1:22" x14ac:dyDescent="0.25">
      <c r="A32" s="55" t="s">
        <v>42</v>
      </c>
      <c r="B32" s="139" t="s">
        <v>66</v>
      </c>
      <c r="C32" s="139" t="s">
        <v>65</v>
      </c>
      <c r="D32" s="26" t="s">
        <v>65</v>
      </c>
      <c r="E32" s="21" t="s">
        <v>65</v>
      </c>
      <c r="F32" s="21" t="s">
        <v>66</v>
      </c>
      <c r="G32" s="116" t="s">
        <v>67</v>
      </c>
      <c r="H32" s="21" t="s">
        <v>66</v>
      </c>
      <c r="I32" s="21" t="s">
        <v>66</v>
      </c>
      <c r="J32" s="21" t="s">
        <v>65</v>
      </c>
      <c r="K32" s="159"/>
      <c r="L32" s="21" t="s">
        <v>66</v>
      </c>
      <c r="M32" s="21" t="s">
        <v>66</v>
      </c>
      <c r="N32" s="21" t="s">
        <v>66</v>
      </c>
      <c r="O32" s="21"/>
      <c r="P32" s="116" t="s">
        <v>65</v>
      </c>
      <c r="Q32" s="22" t="s">
        <v>65</v>
      </c>
      <c r="R32" s="150">
        <f>COUNTIF(B32:Q32,"Y")</f>
        <v>6</v>
      </c>
    </row>
    <row r="33" spans="1:18" x14ac:dyDescent="0.25">
      <c r="A33" s="41"/>
      <c r="B33" s="101"/>
      <c r="C33" s="101"/>
      <c r="D33" s="19"/>
      <c r="E33" s="19"/>
      <c r="F33" s="19"/>
      <c r="G33" s="115"/>
      <c r="H33" s="19"/>
      <c r="I33" s="19"/>
      <c r="J33" s="19"/>
      <c r="K33" s="159"/>
      <c r="L33" s="19"/>
      <c r="M33" s="19"/>
      <c r="N33" s="19"/>
      <c r="O33" s="19"/>
      <c r="P33" s="115"/>
      <c r="Q33" s="20"/>
      <c r="R33" s="151"/>
    </row>
    <row r="34" spans="1:18" x14ac:dyDescent="0.25">
      <c r="A34" s="92" t="s">
        <v>43</v>
      </c>
      <c r="B34" s="102" t="s">
        <v>65</v>
      </c>
      <c r="C34" s="102" t="s">
        <v>65</v>
      </c>
      <c r="D34" s="21" t="s">
        <v>66</v>
      </c>
      <c r="E34" s="21" t="s">
        <v>65</v>
      </c>
      <c r="F34" s="21" t="s">
        <v>65</v>
      </c>
      <c r="G34" s="116" t="s">
        <v>65</v>
      </c>
      <c r="H34" s="21" t="s">
        <v>66</v>
      </c>
      <c r="I34" s="21" t="s">
        <v>66</v>
      </c>
      <c r="J34" s="21" t="s">
        <v>66</v>
      </c>
      <c r="K34" s="159"/>
      <c r="L34" s="21" t="s">
        <v>65</v>
      </c>
      <c r="M34" s="21" t="s">
        <v>66</v>
      </c>
      <c r="N34" s="21" t="s">
        <v>65</v>
      </c>
      <c r="O34" s="21"/>
      <c r="P34" s="116" t="s">
        <v>66</v>
      </c>
      <c r="Q34" s="22" t="s">
        <v>65</v>
      </c>
      <c r="R34" s="150">
        <f>COUNTIF(B34:Q34,"Y")</f>
        <v>8</v>
      </c>
    </row>
    <row r="35" spans="1:18" x14ac:dyDescent="0.25">
      <c r="A35" s="91"/>
      <c r="B35" s="101"/>
      <c r="C35" s="101"/>
      <c r="D35" s="19"/>
      <c r="E35" s="19"/>
      <c r="F35" s="19"/>
      <c r="G35" s="115"/>
      <c r="H35" s="19"/>
      <c r="I35" s="19"/>
      <c r="J35" s="19"/>
      <c r="K35" s="159"/>
      <c r="L35" s="19"/>
      <c r="M35" s="19"/>
      <c r="N35" s="19"/>
      <c r="O35" s="19"/>
      <c r="P35" s="115"/>
      <c r="Q35" s="20"/>
      <c r="R35" s="151"/>
    </row>
    <row r="36" spans="1:18" x14ac:dyDescent="0.25">
      <c r="A36" s="92" t="s">
        <v>42</v>
      </c>
      <c r="B36" s="102" t="s">
        <v>66</v>
      </c>
      <c r="C36" s="102" t="s">
        <v>65</v>
      </c>
      <c r="D36" s="21" t="s">
        <v>65</v>
      </c>
      <c r="E36" s="21" t="s">
        <v>65</v>
      </c>
      <c r="F36" s="21" t="s">
        <v>66</v>
      </c>
      <c r="G36" s="116" t="s">
        <v>67</v>
      </c>
      <c r="H36" s="21" t="s">
        <v>66</v>
      </c>
      <c r="I36" s="21" t="s">
        <v>66</v>
      </c>
      <c r="J36" s="21" t="s">
        <v>65</v>
      </c>
      <c r="K36" s="159"/>
      <c r="L36" s="116" t="s">
        <v>66</v>
      </c>
      <c r="M36" s="21" t="s">
        <v>66</v>
      </c>
      <c r="N36" s="21" t="s">
        <v>66</v>
      </c>
      <c r="O36" s="21"/>
      <c r="P36" s="116" t="s">
        <v>65</v>
      </c>
      <c r="Q36" s="22" t="s">
        <v>65</v>
      </c>
      <c r="R36" s="150">
        <f>COUNTIF(B36:Q36,"Y")</f>
        <v>6</v>
      </c>
    </row>
    <row r="37" spans="1:18" x14ac:dyDescent="0.25">
      <c r="A37" s="91"/>
      <c r="B37" s="32"/>
      <c r="C37" s="32"/>
      <c r="D37" s="19"/>
      <c r="E37" s="19"/>
      <c r="F37" s="19"/>
      <c r="G37" s="115"/>
      <c r="H37" s="19"/>
      <c r="I37" s="19"/>
      <c r="J37" s="19"/>
      <c r="K37" s="159"/>
      <c r="L37" s="19"/>
      <c r="M37" s="19"/>
      <c r="N37" s="19"/>
      <c r="O37" s="19"/>
      <c r="P37" s="115"/>
      <c r="Q37" s="20"/>
      <c r="R37" s="151"/>
    </row>
    <row r="38" spans="1:18" ht="32.25" customHeight="1" thickBot="1" x14ac:dyDescent="0.3">
      <c r="A38" s="93" t="s">
        <v>53</v>
      </c>
      <c r="B38" s="51" t="s">
        <v>65</v>
      </c>
      <c r="C38" s="51" t="s">
        <v>65</v>
      </c>
      <c r="D38" s="26" t="s">
        <v>65</v>
      </c>
      <c r="E38" s="21" t="s">
        <v>65</v>
      </c>
      <c r="F38" s="21" t="s">
        <v>65</v>
      </c>
      <c r="G38" s="116" t="s">
        <v>65</v>
      </c>
      <c r="H38" s="21" t="s">
        <v>66</v>
      </c>
      <c r="I38" s="21" t="s">
        <v>65</v>
      </c>
      <c r="J38" s="21" t="s">
        <v>65</v>
      </c>
      <c r="K38" s="159"/>
      <c r="L38" s="21" t="s">
        <v>65</v>
      </c>
      <c r="M38" s="21" t="s">
        <v>65</v>
      </c>
      <c r="N38" s="21" t="s">
        <v>65</v>
      </c>
      <c r="O38" s="21"/>
      <c r="P38" s="116" t="s">
        <v>65</v>
      </c>
      <c r="Q38" s="22" t="s">
        <v>65</v>
      </c>
      <c r="R38" s="153">
        <f>COUNTIF(B38:Q38,"Y")</f>
        <v>13</v>
      </c>
    </row>
    <row r="39" spans="1:18" s="1" customFormat="1" ht="12.75" customHeight="1" x14ac:dyDescent="0.2">
      <c r="B39" s="5"/>
      <c r="C39" s="5"/>
      <c r="D39" s="6"/>
      <c r="E39" s="6"/>
      <c r="F39" s="6"/>
      <c r="G39" s="6"/>
      <c r="H39" s="6"/>
      <c r="I39" s="5"/>
      <c r="J39" s="6"/>
      <c r="K39" s="6"/>
      <c r="L39" s="5"/>
      <c r="M39" s="6"/>
    </row>
  </sheetData>
  <mergeCells count="1">
    <mergeCell ref="A1:Q1"/>
  </mergeCells>
  <pageMargins left="0.7" right="0.7" top="0.75" bottom="0.75" header="0.3" footer="0.3"/>
  <pageSetup paperSize="17"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7"/>
  <sheetViews>
    <sheetView workbookViewId="0">
      <selection activeCell="B10" sqref="B10:Q10"/>
    </sheetView>
  </sheetViews>
  <sheetFormatPr defaultRowHeight="15" x14ac:dyDescent="0.25"/>
  <cols>
    <col min="1" max="1" width="13.28515625" customWidth="1"/>
    <col min="17" max="17" width="45.7109375" customWidth="1"/>
  </cols>
  <sheetData>
    <row r="1" spans="1:17" ht="21.75" thickBot="1" x14ac:dyDescent="0.4">
      <c r="A1" s="182" t="s">
        <v>55</v>
      </c>
      <c r="B1" s="183"/>
      <c r="C1" s="183"/>
      <c r="D1" s="183"/>
      <c r="E1" s="183"/>
      <c r="F1" s="183"/>
      <c r="G1" s="183"/>
      <c r="H1" s="183"/>
      <c r="I1" s="183"/>
      <c r="J1" s="183"/>
      <c r="K1" s="183"/>
      <c r="L1" s="183"/>
      <c r="M1" s="183"/>
      <c r="N1" s="183"/>
      <c r="O1" s="183"/>
      <c r="P1" s="183"/>
      <c r="Q1" s="184"/>
    </row>
    <row r="2" spans="1:17" ht="149.25" customHeight="1" thickBot="1" x14ac:dyDescent="0.3">
      <c r="A2" s="13" t="s">
        <v>128</v>
      </c>
      <c r="B2" s="229" t="s">
        <v>162</v>
      </c>
      <c r="C2" s="230"/>
      <c r="D2" s="230"/>
      <c r="E2" s="230"/>
      <c r="F2" s="230"/>
      <c r="G2" s="230"/>
      <c r="H2" s="230"/>
      <c r="I2" s="230"/>
      <c r="J2" s="230"/>
      <c r="K2" s="230"/>
      <c r="L2" s="230"/>
      <c r="M2" s="230"/>
      <c r="N2" s="230"/>
      <c r="O2" s="230"/>
      <c r="P2" s="230"/>
      <c r="Q2" s="230"/>
    </row>
    <row r="3" spans="1:17" ht="15.75" customHeight="1" thickBot="1" x14ac:dyDescent="0.3">
      <c r="A3" s="13" t="s">
        <v>0</v>
      </c>
      <c r="B3" s="194" t="s">
        <v>67</v>
      </c>
      <c r="C3" s="195"/>
      <c r="D3" s="195"/>
      <c r="E3" s="195"/>
      <c r="F3" s="195"/>
      <c r="G3" s="195"/>
      <c r="H3" s="195"/>
      <c r="I3" s="195"/>
      <c r="J3" s="195"/>
      <c r="K3" s="195"/>
      <c r="L3" s="195"/>
      <c r="M3" s="195"/>
      <c r="N3" s="195"/>
      <c r="O3" s="195"/>
      <c r="P3" s="195"/>
      <c r="Q3" s="195"/>
    </row>
    <row r="4" spans="1:17" ht="17.25" customHeight="1" thickBot="1" x14ac:dyDescent="0.3">
      <c r="A4" s="14" t="s">
        <v>1</v>
      </c>
      <c r="B4" s="180" t="s">
        <v>102</v>
      </c>
      <c r="C4" s="181"/>
      <c r="D4" s="181"/>
      <c r="E4" s="181"/>
      <c r="F4" s="181"/>
      <c r="G4" s="181"/>
      <c r="H4" s="181"/>
      <c r="I4" s="181"/>
      <c r="J4" s="181"/>
      <c r="K4" s="181"/>
      <c r="L4" s="181"/>
      <c r="M4" s="181"/>
      <c r="N4" s="181"/>
      <c r="O4" s="181"/>
      <c r="P4" s="181"/>
      <c r="Q4" s="181"/>
    </row>
    <row r="5" spans="1:17" ht="16.5" customHeight="1" thickBot="1" x14ac:dyDescent="0.3">
      <c r="A5" s="14" t="s">
        <v>2</v>
      </c>
      <c r="B5" s="180" t="s">
        <v>77</v>
      </c>
      <c r="C5" s="181"/>
      <c r="D5" s="181"/>
      <c r="E5" s="181"/>
      <c r="F5" s="181"/>
      <c r="G5" s="181"/>
      <c r="H5" s="181"/>
      <c r="I5" s="181"/>
      <c r="J5" s="181"/>
      <c r="K5" s="181"/>
      <c r="L5" s="181"/>
      <c r="M5" s="181"/>
      <c r="N5" s="181"/>
      <c r="O5" s="181"/>
      <c r="P5" s="181"/>
      <c r="Q5" s="181"/>
    </row>
    <row r="6" spans="1:17" ht="18.75" customHeight="1" thickBot="1" x14ac:dyDescent="0.3">
      <c r="A6" s="14" t="s">
        <v>3</v>
      </c>
      <c r="B6" s="194" t="s">
        <v>67</v>
      </c>
      <c r="C6" s="195"/>
      <c r="D6" s="195"/>
      <c r="E6" s="195"/>
      <c r="F6" s="195"/>
      <c r="G6" s="195"/>
      <c r="H6" s="195"/>
      <c r="I6" s="195"/>
      <c r="J6" s="195"/>
      <c r="K6" s="195"/>
      <c r="L6" s="195"/>
      <c r="M6" s="195"/>
      <c r="N6" s="195"/>
      <c r="O6" s="195"/>
      <c r="P6" s="195"/>
      <c r="Q6" s="195"/>
    </row>
    <row r="7" spans="1:17" ht="33" customHeight="1" thickBot="1" x14ac:dyDescent="0.3">
      <c r="A7" s="14" t="s">
        <v>4</v>
      </c>
      <c r="B7" s="180" t="s">
        <v>103</v>
      </c>
      <c r="C7" s="181"/>
      <c r="D7" s="181"/>
      <c r="E7" s="181"/>
      <c r="F7" s="181"/>
      <c r="G7" s="181"/>
      <c r="H7" s="181"/>
      <c r="I7" s="181"/>
      <c r="J7" s="181"/>
      <c r="K7" s="181"/>
      <c r="L7" s="181"/>
      <c r="M7" s="181"/>
      <c r="N7" s="181"/>
      <c r="O7" s="181"/>
      <c r="P7" s="181"/>
      <c r="Q7" s="181"/>
    </row>
    <row r="8" spans="1:17" ht="18" customHeight="1" thickBot="1" x14ac:dyDescent="0.3">
      <c r="A8" s="14" t="s">
        <v>5</v>
      </c>
      <c r="B8" s="194" t="s">
        <v>67</v>
      </c>
      <c r="C8" s="195"/>
      <c r="D8" s="195"/>
      <c r="E8" s="195"/>
      <c r="F8" s="195"/>
      <c r="G8" s="195"/>
      <c r="H8" s="195"/>
      <c r="I8" s="195"/>
      <c r="J8" s="195"/>
      <c r="K8" s="195"/>
      <c r="L8" s="195"/>
      <c r="M8" s="195"/>
      <c r="N8" s="195"/>
      <c r="O8" s="195"/>
      <c r="P8" s="195"/>
      <c r="Q8" s="195"/>
    </row>
    <row r="9" spans="1:17" ht="18" customHeight="1" thickBot="1" x14ac:dyDescent="0.3">
      <c r="A9" s="14" t="s">
        <v>6</v>
      </c>
      <c r="B9" s="207" t="s">
        <v>73</v>
      </c>
      <c r="C9" s="208"/>
      <c r="D9" s="208"/>
      <c r="E9" s="208"/>
      <c r="F9" s="208"/>
      <c r="G9" s="208"/>
      <c r="H9" s="208"/>
      <c r="I9" s="208"/>
      <c r="J9" s="208"/>
      <c r="K9" s="208"/>
      <c r="L9" s="208"/>
      <c r="M9" s="208"/>
      <c r="N9" s="208"/>
      <c r="O9" s="208"/>
      <c r="P9" s="208"/>
      <c r="Q9" s="208"/>
    </row>
    <row r="10" spans="1:17" ht="19.5" customHeight="1" thickBot="1" x14ac:dyDescent="0.3">
      <c r="A10" s="14" t="s">
        <v>7</v>
      </c>
      <c r="B10" s="194" t="s">
        <v>67</v>
      </c>
      <c r="C10" s="195"/>
      <c r="D10" s="195"/>
      <c r="E10" s="195"/>
      <c r="F10" s="195"/>
      <c r="G10" s="195"/>
      <c r="H10" s="195"/>
      <c r="I10" s="195"/>
      <c r="J10" s="195"/>
      <c r="K10" s="195"/>
      <c r="L10" s="195"/>
      <c r="M10" s="195"/>
      <c r="N10" s="195"/>
      <c r="O10" s="195"/>
      <c r="P10" s="195"/>
      <c r="Q10" s="195"/>
    </row>
    <row r="11" spans="1:17" ht="18" customHeight="1" thickBot="1" x14ac:dyDescent="0.3">
      <c r="A11" s="14" t="s">
        <v>8</v>
      </c>
      <c r="B11" s="194"/>
      <c r="C11" s="195"/>
      <c r="D11" s="195"/>
      <c r="E11" s="195"/>
      <c r="F11" s="195"/>
      <c r="G11" s="195"/>
      <c r="H11" s="195"/>
      <c r="I11" s="195"/>
      <c r="J11" s="195"/>
      <c r="K11" s="195"/>
      <c r="L11" s="195"/>
      <c r="M11" s="195"/>
      <c r="N11" s="195"/>
      <c r="O11" s="195"/>
      <c r="P11" s="195"/>
      <c r="Q11" s="195"/>
    </row>
    <row r="12" spans="1:17" ht="22.5" customHeight="1" thickBot="1" x14ac:dyDescent="0.3">
      <c r="A12" s="14" t="s">
        <v>9</v>
      </c>
      <c r="B12" s="194" t="s">
        <v>67</v>
      </c>
      <c r="C12" s="195"/>
      <c r="D12" s="195"/>
      <c r="E12" s="195"/>
      <c r="F12" s="195"/>
      <c r="G12" s="195"/>
      <c r="H12" s="195"/>
      <c r="I12" s="195"/>
      <c r="J12" s="195"/>
      <c r="K12" s="195"/>
      <c r="L12" s="195"/>
      <c r="M12" s="195"/>
      <c r="N12" s="195"/>
      <c r="O12" s="195"/>
      <c r="P12" s="195"/>
      <c r="Q12" s="195"/>
    </row>
    <row r="13" spans="1:17" ht="20.25" customHeight="1" thickBot="1" x14ac:dyDescent="0.3">
      <c r="A13" s="14" t="s">
        <v>10</v>
      </c>
      <c r="B13" s="194" t="s">
        <v>67</v>
      </c>
      <c r="C13" s="195"/>
      <c r="D13" s="195"/>
      <c r="E13" s="195"/>
      <c r="F13" s="195"/>
      <c r="G13" s="195"/>
      <c r="H13" s="195"/>
      <c r="I13" s="195"/>
      <c r="J13" s="195"/>
      <c r="K13" s="195"/>
      <c r="L13" s="195"/>
      <c r="M13" s="195"/>
      <c r="N13" s="195"/>
      <c r="O13" s="195"/>
      <c r="P13" s="195"/>
      <c r="Q13" s="195"/>
    </row>
    <row r="14" spans="1:17" ht="32.25" customHeight="1" thickBot="1" x14ac:dyDescent="0.3">
      <c r="A14" s="14" t="s">
        <v>11</v>
      </c>
      <c r="B14" s="196" t="s">
        <v>151</v>
      </c>
      <c r="C14" s="197"/>
      <c r="D14" s="197"/>
      <c r="E14" s="197"/>
      <c r="F14" s="197"/>
      <c r="G14" s="197"/>
      <c r="H14" s="197"/>
      <c r="I14" s="197"/>
      <c r="J14" s="197"/>
      <c r="K14" s="197"/>
      <c r="L14" s="197"/>
      <c r="M14" s="197"/>
      <c r="N14" s="197"/>
      <c r="O14" s="197"/>
      <c r="P14" s="197"/>
      <c r="Q14" s="197"/>
    </row>
    <row r="15" spans="1:17" ht="21" customHeight="1" thickBot="1" x14ac:dyDescent="0.3">
      <c r="A15" s="14" t="s">
        <v>12</v>
      </c>
      <c r="B15" s="180"/>
      <c r="C15" s="181"/>
      <c r="D15" s="181"/>
      <c r="E15" s="181"/>
      <c r="F15" s="181"/>
      <c r="G15" s="181"/>
      <c r="H15" s="181"/>
      <c r="I15" s="181"/>
      <c r="J15" s="181"/>
      <c r="K15" s="181"/>
      <c r="L15" s="181"/>
      <c r="M15" s="181"/>
      <c r="N15" s="181"/>
      <c r="O15" s="181"/>
      <c r="P15" s="181"/>
      <c r="Q15" s="181"/>
    </row>
    <row r="16" spans="1:17" ht="17.25" customHeight="1" thickBot="1" x14ac:dyDescent="0.3">
      <c r="A16" s="14" t="s">
        <v>13</v>
      </c>
      <c r="B16" s="180" t="s">
        <v>104</v>
      </c>
      <c r="C16" s="193"/>
      <c r="D16" s="193"/>
      <c r="E16" s="193"/>
      <c r="F16" s="193"/>
      <c r="G16" s="193"/>
      <c r="H16" s="193"/>
      <c r="I16" s="193"/>
      <c r="J16" s="193"/>
      <c r="K16" s="193"/>
      <c r="L16" s="193"/>
      <c r="M16" s="193"/>
      <c r="N16" s="193"/>
      <c r="O16" s="193"/>
      <c r="P16" s="193"/>
      <c r="Q16" s="193"/>
    </row>
    <row r="17" spans="1:17" ht="16.5" customHeight="1" thickBot="1" x14ac:dyDescent="0.3">
      <c r="A17" s="14" t="s">
        <v>14</v>
      </c>
      <c r="B17" s="207" t="s">
        <v>73</v>
      </c>
      <c r="C17" s="208"/>
      <c r="D17" s="208"/>
      <c r="E17" s="208"/>
      <c r="F17" s="208"/>
      <c r="G17" s="208"/>
      <c r="H17" s="208"/>
      <c r="I17" s="208"/>
      <c r="J17" s="208"/>
      <c r="K17" s="208"/>
      <c r="L17" s="208"/>
      <c r="M17" s="208"/>
      <c r="N17" s="208"/>
      <c r="O17" s="208"/>
      <c r="P17" s="208"/>
      <c r="Q17" s="208"/>
    </row>
  </sheetData>
  <mergeCells count="17">
    <mergeCell ref="B7:Q7"/>
    <mergeCell ref="A1:Q1"/>
    <mergeCell ref="B2:Q2"/>
    <mergeCell ref="B4:Q4"/>
    <mergeCell ref="B5:Q5"/>
    <mergeCell ref="B6:Q6"/>
    <mergeCell ref="B3:Q3"/>
    <mergeCell ref="B14:Q14"/>
    <mergeCell ref="B15:Q15"/>
    <mergeCell ref="B16:Q16"/>
    <mergeCell ref="B17:Q17"/>
    <mergeCell ref="B8:Q8"/>
    <mergeCell ref="B9:Q9"/>
    <mergeCell ref="B10:Q10"/>
    <mergeCell ref="B11:Q11"/>
    <mergeCell ref="B12:Q12"/>
    <mergeCell ref="B13:Q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
  <sheetViews>
    <sheetView topLeftCell="A4" workbookViewId="0">
      <selection activeCell="B12" sqref="B12:Q12"/>
    </sheetView>
  </sheetViews>
  <sheetFormatPr defaultRowHeight="15" x14ac:dyDescent="0.25"/>
  <cols>
    <col min="1" max="1" width="13.28515625" customWidth="1"/>
    <col min="17" max="17" width="45.7109375" customWidth="1"/>
  </cols>
  <sheetData>
    <row r="1" spans="1:17" ht="21.75" thickBot="1" x14ac:dyDescent="0.4">
      <c r="A1" s="182" t="s">
        <v>56</v>
      </c>
      <c r="B1" s="183"/>
      <c r="C1" s="183"/>
      <c r="D1" s="183"/>
      <c r="E1" s="183"/>
      <c r="F1" s="183"/>
      <c r="G1" s="183"/>
      <c r="H1" s="183"/>
      <c r="I1" s="183"/>
      <c r="J1" s="183"/>
      <c r="K1" s="183"/>
      <c r="L1" s="183"/>
      <c r="M1" s="183"/>
      <c r="N1" s="183"/>
      <c r="O1" s="183"/>
      <c r="P1" s="183"/>
      <c r="Q1" s="184"/>
    </row>
    <row r="2" spans="1:17" ht="47.25" customHeight="1" thickBot="1" x14ac:dyDescent="0.3">
      <c r="A2" s="13" t="s">
        <v>128</v>
      </c>
      <c r="B2" s="192" t="s">
        <v>163</v>
      </c>
      <c r="C2" s="201"/>
      <c r="D2" s="201"/>
      <c r="E2" s="201"/>
      <c r="F2" s="201"/>
      <c r="G2" s="201"/>
      <c r="H2" s="201"/>
      <c r="I2" s="201"/>
      <c r="J2" s="201"/>
      <c r="K2" s="201"/>
      <c r="L2" s="201"/>
      <c r="M2" s="201"/>
      <c r="N2" s="201"/>
      <c r="O2" s="201"/>
      <c r="P2" s="201"/>
      <c r="Q2" s="201"/>
    </row>
    <row r="3" spans="1:17" ht="31.5" customHeight="1" thickBot="1" x14ac:dyDescent="0.3">
      <c r="A3" s="13" t="s">
        <v>0</v>
      </c>
      <c r="B3" s="192" t="s">
        <v>105</v>
      </c>
      <c r="C3" s="201"/>
      <c r="D3" s="201"/>
      <c r="E3" s="201"/>
      <c r="F3" s="201"/>
      <c r="G3" s="201"/>
      <c r="H3" s="201"/>
      <c r="I3" s="201"/>
      <c r="J3" s="201"/>
      <c r="K3" s="201"/>
      <c r="L3" s="201"/>
      <c r="M3" s="201"/>
      <c r="N3" s="201"/>
      <c r="O3" s="201"/>
      <c r="P3" s="201"/>
      <c r="Q3" s="201"/>
    </row>
    <row r="4" spans="1:17" ht="45.75" customHeight="1" thickBot="1" x14ac:dyDescent="0.3">
      <c r="A4" s="14" t="s">
        <v>1</v>
      </c>
      <c r="B4" s="180" t="s">
        <v>106</v>
      </c>
      <c r="C4" s="181"/>
      <c r="D4" s="181"/>
      <c r="E4" s="181"/>
      <c r="F4" s="181"/>
      <c r="G4" s="181"/>
      <c r="H4" s="181"/>
      <c r="I4" s="181"/>
      <c r="J4" s="181"/>
      <c r="K4" s="181"/>
      <c r="L4" s="181"/>
      <c r="M4" s="181"/>
      <c r="N4" s="181"/>
      <c r="O4" s="181"/>
      <c r="P4" s="181"/>
      <c r="Q4" s="181"/>
    </row>
    <row r="5" spans="1:17" ht="18.75" customHeight="1" thickBot="1" x14ac:dyDescent="0.3">
      <c r="A5" s="14" t="s">
        <v>2</v>
      </c>
      <c r="B5" s="180" t="s">
        <v>78</v>
      </c>
      <c r="C5" s="181"/>
      <c r="D5" s="181"/>
      <c r="E5" s="181"/>
      <c r="F5" s="181"/>
      <c r="G5" s="181"/>
      <c r="H5" s="181"/>
      <c r="I5" s="181"/>
      <c r="J5" s="181"/>
      <c r="K5" s="181"/>
      <c r="L5" s="181"/>
      <c r="M5" s="181"/>
      <c r="N5" s="181"/>
      <c r="O5" s="181"/>
      <c r="P5" s="181"/>
      <c r="Q5" s="181"/>
    </row>
    <row r="6" spans="1:17" ht="45.75" customHeight="1" thickBot="1" x14ac:dyDescent="0.3">
      <c r="A6" s="14" t="s">
        <v>3</v>
      </c>
      <c r="B6" s="196" t="s">
        <v>132</v>
      </c>
      <c r="C6" s="197"/>
      <c r="D6" s="197"/>
      <c r="E6" s="197"/>
      <c r="F6" s="197"/>
      <c r="G6" s="197"/>
      <c r="H6" s="197"/>
      <c r="I6" s="197"/>
      <c r="J6" s="197"/>
      <c r="K6" s="197"/>
      <c r="L6" s="197"/>
      <c r="M6" s="197"/>
      <c r="N6" s="197"/>
      <c r="O6" s="197"/>
      <c r="P6" s="197"/>
      <c r="Q6" s="197"/>
    </row>
    <row r="7" spans="1:17" ht="45.75" customHeight="1" thickBot="1" x14ac:dyDescent="0.3">
      <c r="A7" s="14" t="s">
        <v>4</v>
      </c>
      <c r="B7" s="180" t="s">
        <v>107</v>
      </c>
      <c r="C7" s="181"/>
      <c r="D7" s="181"/>
      <c r="E7" s="181"/>
      <c r="F7" s="181"/>
      <c r="G7" s="181"/>
      <c r="H7" s="181"/>
      <c r="I7" s="181"/>
      <c r="J7" s="181"/>
      <c r="K7" s="181"/>
      <c r="L7" s="181"/>
      <c r="M7" s="181"/>
      <c r="N7" s="181"/>
      <c r="O7" s="181"/>
      <c r="P7" s="181"/>
      <c r="Q7" s="181"/>
    </row>
    <row r="8" spans="1:17" ht="80.25" customHeight="1" thickBot="1" x14ac:dyDescent="0.3">
      <c r="A8" s="14" t="s">
        <v>5</v>
      </c>
      <c r="B8" s="180" t="s">
        <v>109</v>
      </c>
      <c r="C8" s="193"/>
      <c r="D8" s="193"/>
      <c r="E8" s="193"/>
      <c r="F8" s="193"/>
      <c r="G8" s="193"/>
      <c r="H8" s="193"/>
      <c r="I8" s="193"/>
      <c r="J8" s="193"/>
      <c r="K8" s="193"/>
      <c r="L8" s="193"/>
      <c r="M8" s="193"/>
      <c r="N8" s="193"/>
      <c r="O8" s="193"/>
      <c r="P8" s="193"/>
      <c r="Q8" s="193"/>
    </row>
    <row r="9" spans="1:17" ht="31.5" customHeight="1" thickBot="1" x14ac:dyDescent="0.3">
      <c r="A9" s="14" t="s">
        <v>6</v>
      </c>
      <c r="B9" s="180" t="s">
        <v>108</v>
      </c>
      <c r="C9" s="181"/>
      <c r="D9" s="181"/>
      <c r="E9" s="181"/>
      <c r="F9" s="181"/>
      <c r="G9" s="181"/>
      <c r="H9" s="181"/>
      <c r="I9" s="181"/>
      <c r="J9" s="181"/>
      <c r="K9" s="181"/>
      <c r="L9" s="181"/>
      <c r="M9" s="181"/>
      <c r="N9" s="181"/>
      <c r="O9" s="181"/>
      <c r="P9" s="181"/>
      <c r="Q9" s="181"/>
    </row>
    <row r="10" spans="1:17" ht="19.5" customHeight="1" thickBot="1" x14ac:dyDescent="0.3">
      <c r="A10" s="14" t="s">
        <v>7</v>
      </c>
      <c r="B10" s="200" t="s">
        <v>72</v>
      </c>
      <c r="C10" s="193"/>
      <c r="D10" s="193"/>
      <c r="E10" s="193"/>
      <c r="F10" s="193"/>
      <c r="G10" s="193"/>
      <c r="H10" s="193"/>
      <c r="I10" s="193"/>
      <c r="J10" s="193"/>
      <c r="K10" s="193"/>
      <c r="L10" s="193"/>
      <c r="M10" s="193"/>
      <c r="N10" s="193"/>
      <c r="O10" s="193"/>
      <c r="P10" s="193"/>
      <c r="Q10" s="193"/>
    </row>
    <row r="11" spans="1:17" ht="21" customHeight="1" thickBot="1" x14ac:dyDescent="0.3">
      <c r="A11" s="14" t="s">
        <v>8</v>
      </c>
      <c r="B11" s="194"/>
      <c r="C11" s="195"/>
      <c r="D11" s="195"/>
      <c r="E11" s="195"/>
      <c r="F11" s="195"/>
      <c r="G11" s="195"/>
      <c r="H11" s="195"/>
      <c r="I11" s="195"/>
      <c r="J11" s="195"/>
      <c r="K11" s="195"/>
      <c r="L11" s="195"/>
      <c r="M11" s="195"/>
      <c r="N11" s="195"/>
      <c r="O11" s="195"/>
      <c r="P11" s="195"/>
      <c r="Q11" s="195"/>
    </row>
    <row r="12" spans="1:17" ht="20.25" customHeight="1" thickBot="1" x14ac:dyDescent="0.3">
      <c r="A12" s="14" t="s">
        <v>9</v>
      </c>
      <c r="B12" s="194" t="s">
        <v>67</v>
      </c>
      <c r="C12" s="195"/>
      <c r="D12" s="195"/>
      <c r="E12" s="195"/>
      <c r="F12" s="195"/>
      <c r="G12" s="195"/>
      <c r="H12" s="195"/>
      <c r="I12" s="195"/>
      <c r="J12" s="195"/>
      <c r="K12" s="195"/>
      <c r="L12" s="195"/>
      <c r="M12" s="195"/>
      <c r="N12" s="195"/>
      <c r="O12" s="195"/>
      <c r="P12" s="195"/>
      <c r="Q12" s="195"/>
    </row>
    <row r="13" spans="1:17" ht="20.25" customHeight="1" thickBot="1" x14ac:dyDescent="0.3">
      <c r="A13" s="14" t="s">
        <v>10</v>
      </c>
      <c r="B13" s="180" t="s">
        <v>127</v>
      </c>
      <c r="C13" s="181"/>
      <c r="D13" s="181"/>
      <c r="E13" s="181"/>
      <c r="F13" s="181"/>
      <c r="G13" s="181"/>
      <c r="H13" s="181"/>
      <c r="I13" s="181"/>
      <c r="J13" s="181"/>
      <c r="K13" s="181"/>
      <c r="L13" s="181"/>
      <c r="M13" s="181"/>
      <c r="N13" s="181"/>
      <c r="O13" s="181"/>
      <c r="P13" s="181"/>
      <c r="Q13" s="181"/>
    </row>
    <row r="14" spans="1:17" ht="21.75" customHeight="1" thickBot="1" x14ac:dyDescent="0.3">
      <c r="A14" s="14" t="s">
        <v>11</v>
      </c>
      <c r="B14" s="188" t="s">
        <v>152</v>
      </c>
      <c r="C14" s="189"/>
      <c r="D14" s="189"/>
      <c r="E14" s="189"/>
      <c r="F14" s="189"/>
      <c r="G14" s="189"/>
      <c r="H14" s="189"/>
      <c r="I14" s="189"/>
      <c r="J14" s="189"/>
      <c r="K14" s="189"/>
      <c r="L14" s="189"/>
      <c r="M14" s="189"/>
      <c r="N14" s="189"/>
      <c r="O14" s="189"/>
      <c r="P14" s="189"/>
      <c r="Q14" s="189"/>
    </row>
    <row r="15" spans="1:17" ht="21.75" customHeight="1" thickBot="1" x14ac:dyDescent="0.3">
      <c r="A15" s="14" t="s">
        <v>12</v>
      </c>
      <c r="B15" s="180"/>
      <c r="C15" s="181"/>
      <c r="D15" s="181"/>
      <c r="E15" s="181"/>
      <c r="F15" s="181"/>
      <c r="G15" s="181"/>
      <c r="H15" s="181"/>
      <c r="I15" s="181"/>
      <c r="J15" s="181"/>
      <c r="K15" s="181"/>
      <c r="L15" s="181"/>
      <c r="M15" s="181"/>
      <c r="N15" s="181"/>
      <c r="O15" s="181"/>
      <c r="P15" s="181"/>
      <c r="Q15" s="181"/>
    </row>
    <row r="16" spans="1:17" ht="18" customHeight="1" thickBot="1" x14ac:dyDescent="0.3">
      <c r="A16" s="14" t="s">
        <v>13</v>
      </c>
      <c r="B16" s="180" t="s">
        <v>110</v>
      </c>
      <c r="C16" s="193"/>
      <c r="D16" s="193"/>
      <c r="E16" s="193"/>
      <c r="F16" s="193"/>
      <c r="G16" s="193"/>
      <c r="H16" s="193"/>
      <c r="I16" s="193"/>
      <c r="J16" s="193"/>
      <c r="K16" s="193"/>
      <c r="L16" s="193"/>
      <c r="M16" s="193"/>
      <c r="N16" s="193"/>
      <c r="O16" s="193"/>
      <c r="P16" s="193"/>
      <c r="Q16" s="193"/>
    </row>
    <row r="17" spans="1:17" ht="18" customHeight="1" thickBot="1" x14ac:dyDescent="0.3">
      <c r="A17" s="14" t="s">
        <v>14</v>
      </c>
      <c r="B17" s="188" t="s">
        <v>141</v>
      </c>
      <c r="C17" s="189"/>
      <c r="D17" s="189"/>
      <c r="E17" s="189"/>
      <c r="F17" s="189"/>
      <c r="G17" s="189"/>
      <c r="H17" s="189"/>
      <c r="I17" s="189"/>
      <c r="J17" s="189"/>
      <c r="K17" s="189"/>
      <c r="L17" s="189"/>
      <c r="M17" s="189"/>
      <c r="N17" s="189"/>
      <c r="O17" s="189"/>
      <c r="P17" s="189"/>
      <c r="Q17" s="189"/>
    </row>
  </sheetData>
  <mergeCells count="17">
    <mergeCell ref="B7:Q7"/>
    <mergeCell ref="A1:Q1"/>
    <mergeCell ref="B2:Q2"/>
    <mergeCell ref="B4:Q4"/>
    <mergeCell ref="B5:Q5"/>
    <mergeCell ref="B6:Q6"/>
    <mergeCell ref="B3:Q3"/>
    <mergeCell ref="B14:Q14"/>
    <mergeCell ref="B15:Q15"/>
    <mergeCell ref="B16:Q16"/>
    <mergeCell ref="B17:Q17"/>
    <mergeCell ref="B8:Q8"/>
    <mergeCell ref="B9:Q9"/>
    <mergeCell ref="B10:Q10"/>
    <mergeCell ref="B11:Q11"/>
    <mergeCell ref="B12:Q12"/>
    <mergeCell ref="B13:Q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7"/>
  <sheetViews>
    <sheetView workbookViewId="0">
      <selection activeCell="B12" sqref="B12:Q12"/>
    </sheetView>
  </sheetViews>
  <sheetFormatPr defaultRowHeight="15" x14ac:dyDescent="0.25"/>
  <cols>
    <col min="1" max="1" width="13.28515625" customWidth="1"/>
    <col min="17" max="17" width="45.7109375" customWidth="1"/>
  </cols>
  <sheetData>
    <row r="1" spans="1:17" ht="21.75" thickBot="1" x14ac:dyDescent="0.4">
      <c r="A1" s="182" t="s">
        <v>57</v>
      </c>
      <c r="B1" s="183"/>
      <c r="C1" s="183"/>
      <c r="D1" s="183"/>
      <c r="E1" s="183"/>
      <c r="F1" s="183"/>
      <c r="G1" s="183"/>
      <c r="H1" s="183"/>
      <c r="I1" s="183"/>
      <c r="J1" s="183"/>
      <c r="K1" s="183"/>
      <c r="L1" s="183"/>
      <c r="M1" s="183"/>
      <c r="N1" s="183"/>
      <c r="O1" s="183"/>
      <c r="P1" s="183"/>
      <c r="Q1" s="184"/>
    </row>
    <row r="2" spans="1:17" ht="32.25" customHeight="1" thickBot="1" x14ac:dyDescent="0.3">
      <c r="A2" s="13" t="s">
        <v>128</v>
      </c>
      <c r="B2" s="192" t="s">
        <v>164</v>
      </c>
      <c r="C2" s="201"/>
      <c r="D2" s="201"/>
      <c r="E2" s="201"/>
      <c r="F2" s="201"/>
      <c r="G2" s="201"/>
      <c r="H2" s="201"/>
      <c r="I2" s="201"/>
      <c r="J2" s="201"/>
      <c r="K2" s="201"/>
      <c r="L2" s="201"/>
      <c r="M2" s="201"/>
      <c r="N2" s="201"/>
      <c r="O2" s="201"/>
      <c r="P2" s="201"/>
      <c r="Q2" s="201"/>
    </row>
    <row r="3" spans="1:17" ht="31.5" customHeight="1" thickBot="1" x14ac:dyDescent="0.3">
      <c r="A3" s="13" t="s">
        <v>0</v>
      </c>
      <c r="B3" s="192" t="s">
        <v>111</v>
      </c>
      <c r="C3" s="201"/>
      <c r="D3" s="201"/>
      <c r="E3" s="201"/>
      <c r="F3" s="201"/>
      <c r="G3" s="201"/>
      <c r="H3" s="201"/>
      <c r="I3" s="201"/>
      <c r="J3" s="201"/>
      <c r="K3" s="201"/>
      <c r="L3" s="201"/>
      <c r="M3" s="201"/>
      <c r="N3" s="201"/>
      <c r="O3" s="201"/>
      <c r="P3" s="201"/>
      <c r="Q3" s="201"/>
    </row>
    <row r="4" spans="1:17" ht="18" customHeight="1" thickBot="1" x14ac:dyDescent="0.3">
      <c r="A4" s="14" t="s">
        <v>1</v>
      </c>
      <c r="B4" s="180" t="s">
        <v>112</v>
      </c>
      <c r="C4" s="181"/>
      <c r="D4" s="181"/>
      <c r="E4" s="181"/>
      <c r="F4" s="181"/>
      <c r="G4" s="181"/>
      <c r="H4" s="181"/>
      <c r="I4" s="181"/>
      <c r="J4" s="181"/>
      <c r="K4" s="181"/>
      <c r="L4" s="181"/>
      <c r="M4" s="181"/>
      <c r="N4" s="181"/>
      <c r="O4" s="181"/>
      <c r="P4" s="181"/>
      <c r="Q4" s="181"/>
    </row>
    <row r="5" spans="1:17" ht="17.25" customHeight="1" thickBot="1" x14ac:dyDescent="0.3">
      <c r="A5" s="14" t="s">
        <v>2</v>
      </c>
      <c r="B5" s="194" t="s">
        <v>73</v>
      </c>
      <c r="C5" s="195"/>
      <c r="D5" s="195"/>
      <c r="E5" s="195"/>
      <c r="F5" s="195"/>
      <c r="G5" s="195"/>
      <c r="H5" s="195"/>
      <c r="I5" s="195"/>
      <c r="J5" s="195"/>
      <c r="K5" s="195"/>
      <c r="L5" s="195"/>
      <c r="M5" s="195"/>
      <c r="N5" s="195"/>
      <c r="O5" s="195"/>
      <c r="P5" s="195"/>
      <c r="Q5" s="195"/>
    </row>
    <row r="6" spans="1:17" ht="20.25" customHeight="1" thickBot="1" x14ac:dyDescent="0.3">
      <c r="A6" s="14" t="s">
        <v>3</v>
      </c>
      <c r="B6" s="188" t="s">
        <v>133</v>
      </c>
      <c r="C6" s="189"/>
      <c r="D6" s="189"/>
      <c r="E6" s="189"/>
      <c r="F6" s="189"/>
      <c r="G6" s="189"/>
      <c r="H6" s="189"/>
      <c r="I6" s="189"/>
      <c r="J6" s="189"/>
      <c r="K6" s="189"/>
      <c r="L6" s="189"/>
      <c r="M6" s="189"/>
      <c r="N6" s="189"/>
      <c r="O6" s="189"/>
      <c r="P6" s="189"/>
      <c r="Q6" s="189"/>
    </row>
    <row r="7" spans="1:17" ht="16.5" customHeight="1" thickBot="1" x14ac:dyDescent="0.3">
      <c r="A7" s="14" t="s">
        <v>4</v>
      </c>
      <c r="B7" s="180" t="s">
        <v>113</v>
      </c>
      <c r="C7" s="181"/>
      <c r="D7" s="181"/>
      <c r="E7" s="181"/>
      <c r="F7" s="181"/>
      <c r="G7" s="181"/>
      <c r="H7" s="181"/>
      <c r="I7" s="181"/>
      <c r="J7" s="181"/>
      <c r="K7" s="181"/>
      <c r="L7" s="181"/>
      <c r="M7" s="181"/>
      <c r="N7" s="181"/>
      <c r="O7" s="181"/>
      <c r="P7" s="181"/>
      <c r="Q7" s="181"/>
    </row>
    <row r="8" spans="1:17" ht="15.75" customHeight="1" thickBot="1" x14ac:dyDescent="0.3">
      <c r="A8" s="14" t="s">
        <v>5</v>
      </c>
      <c r="B8" s="194" t="s">
        <v>67</v>
      </c>
      <c r="C8" s="195"/>
      <c r="D8" s="195"/>
      <c r="E8" s="195"/>
      <c r="F8" s="195"/>
      <c r="G8" s="195"/>
      <c r="H8" s="195"/>
      <c r="I8" s="195"/>
      <c r="J8" s="195"/>
      <c r="K8" s="195"/>
      <c r="L8" s="195"/>
      <c r="M8" s="195"/>
      <c r="N8" s="195"/>
      <c r="O8" s="195"/>
      <c r="P8" s="195"/>
      <c r="Q8" s="195"/>
    </row>
    <row r="9" spans="1:17" ht="18" customHeight="1" thickBot="1" x14ac:dyDescent="0.3">
      <c r="A9" s="14" t="s">
        <v>6</v>
      </c>
      <c r="B9" s="207" t="s">
        <v>73</v>
      </c>
      <c r="C9" s="208"/>
      <c r="D9" s="208"/>
      <c r="E9" s="208"/>
      <c r="F9" s="208"/>
      <c r="G9" s="208"/>
      <c r="H9" s="208"/>
      <c r="I9" s="208"/>
      <c r="J9" s="208"/>
      <c r="K9" s="208"/>
      <c r="L9" s="208"/>
      <c r="M9" s="208"/>
      <c r="N9" s="208"/>
      <c r="O9" s="208"/>
      <c r="P9" s="208"/>
      <c r="Q9" s="208"/>
    </row>
    <row r="10" spans="1:17" ht="18.75" customHeight="1" thickBot="1" x14ac:dyDescent="0.3">
      <c r="A10" s="14" t="s">
        <v>7</v>
      </c>
      <c r="B10" s="194" t="s">
        <v>67</v>
      </c>
      <c r="C10" s="195"/>
      <c r="D10" s="195"/>
      <c r="E10" s="195"/>
      <c r="F10" s="195"/>
      <c r="G10" s="195"/>
      <c r="H10" s="195"/>
      <c r="I10" s="195"/>
      <c r="J10" s="195"/>
      <c r="K10" s="195"/>
      <c r="L10" s="195"/>
      <c r="M10" s="195"/>
      <c r="N10" s="195"/>
      <c r="O10" s="195"/>
      <c r="P10" s="195"/>
      <c r="Q10" s="195"/>
    </row>
    <row r="11" spans="1:17" ht="21" customHeight="1" thickBot="1" x14ac:dyDescent="0.3">
      <c r="A11" s="14" t="s">
        <v>8</v>
      </c>
      <c r="B11" s="194"/>
      <c r="C11" s="195"/>
      <c r="D11" s="195"/>
      <c r="E11" s="195"/>
      <c r="F11" s="195"/>
      <c r="G11" s="195"/>
      <c r="H11" s="195"/>
      <c r="I11" s="195"/>
      <c r="J11" s="195"/>
      <c r="K11" s="195"/>
      <c r="L11" s="195"/>
      <c r="M11" s="195"/>
      <c r="N11" s="195"/>
      <c r="O11" s="195"/>
      <c r="P11" s="195"/>
      <c r="Q11" s="195"/>
    </row>
    <row r="12" spans="1:17" ht="18.75" customHeight="1" thickBot="1" x14ac:dyDescent="0.3">
      <c r="A12" s="14" t="s">
        <v>9</v>
      </c>
      <c r="B12" s="194" t="s">
        <v>67</v>
      </c>
      <c r="C12" s="195"/>
      <c r="D12" s="195"/>
      <c r="E12" s="195"/>
      <c r="F12" s="195"/>
      <c r="G12" s="195"/>
      <c r="H12" s="195"/>
      <c r="I12" s="195"/>
      <c r="J12" s="195"/>
      <c r="K12" s="195"/>
      <c r="L12" s="195"/>
      <c r="M12" s="195"/>
      <c r="N12" s="195"/>
      <c r="O12" s="195"/>
      <c r="P12" s="195"/>
      <c r="Q12" s="195"/>
    </row>
    <row r="13" spans="1:17" ht="21.75" customHeight="1" thickBot="1" x14ac:dyDescent="0.3">
      <c r="A13" s="14" t="s">
        <v>10</v>
      </c>
      <c r="B13" s="194" t="s">
        <v>67</v>
      </c>
      <c r="C13" s="195"/>
      <c r="D13" s="195"/>
      <c r="E13" s="195"/>
      <c r="F13" s="195"/>
      <c r="G13" s="195"/>
      <c r="H13" s="195"/>
      <c r="I13" s="195"/>
      <c r="J13" s="195"/>
      <c r="K13" s="195"/>
      <c r="L13" s="195"/>
      <c r="M13" s="195"/>
      <c r="N13" s="195"/>
      <c r="O13" s="195"/>
      <c r="P13" s="195"/>
      <c r="Q13" s="195"/>
    </row>
    <row r="14" spans="1:17" ht="19.5" customHeight="1" thickBot="1" x14ac:dyDescent="0.3">
      <c r="A14" s="14" t="s">
        <v>11</v>
      </c>
      <c r="B14" s="194" t="s">
        <v>67</v>
      </c>
      <c r="C14" s="195"/>
      <c r="D14" s="195"/>
      <c r="E14" s="195"/>
      <c r="F14" s="195"/>
      <c r="G14" s="195"/>
      <c r="H14" s="195"/>
      <c r="I14" s="195"/>
      <c r="J14" s="195"/>
      <c r="K14" s="195"/>
      <c r="L14" s="195"/>
      <c r="M14" s="195"/>
      <c r="N14" s="195"/>
      <c r="O14" s="195"/>
      <c r="P14" s="195"/>
      <c r="Q14" s="195"/>
    </row>
    <row r="15" spans="1:17" ht="19.5" customHeight="1" thickBot="1" x14ac:dyDescent="0.3">
      <c r="A15" s="14" t="s">
        <v>12</v>
      </c>
      <c r="B15" s="180"/>
      <c r="C15" s="181"/>
      <c r="D15" s="181"/>
      <c r="E15" s="181"/>
      <c r="F15" s="181"/>
      <c r="G15" s="181"/>
      <c r="H15" s="181"/>
      <c r="I15" s="181"/>
      <c r="J15" s="181"/>
      <c r="K15" s="181"/>
      <c r="L15" s="181"/>
      <c r="M15" s="181"/>
      <c r="N15" s="181"/>
      <c r="O15" s="181"/>
      <c r="P15" s="181"/>
      <c r="Q15" s="181"/>
    </row>
    <row r="16" spans="1:17" ht="18" customHeight="1" thickBot="1" x14ac:dyDescent="0.3">
      <c r="A16" s="14" t="s">
        <v>13</v>
      </c>
      <c r="B16" s="194" t="s">
        <v>67</v>
      </c>
      <c r="C16" s="195"/>
      <c r="D16" s="195"/>
      <c r="E16" s="195"/>
      <c r="F16" s="195"/>
      <c r="G16" s="195"/>
      <c r="H16" s="195"/>
      <c r="I16" s="195"/>
      <c r="J16" s="195"/>
      <c r="K16" s="195"/>
      <c r="L16" s="195"/>
      <c r="M16" s="195"/>
      <c r="N16" s="195"/>
      <c r="O16" s="195"/>
      <c r="P16" s="195"/>
      <c r="Q16" s="195"/>
    </row>
    <row r="17" spans="1:17" ht="18.75" customHeight="1" thickBot="1" x14ac:dyDescent="0.3">
      <c r="A17" s="14" t="s">
        <v>14</v>
      </c>
      <c r="B17" s="188" t="s">
        <v>142</v>
      </c>
      <c r="C17" s="189"/>
      <c r="D17" s="189"/>
      <c r="E17" s="189"/>
      <c r="F17" s="189"/>
      <c r="G17" s="189"/>
      <c r="H17" s="189"/>
      <c r="I17" s="189"/>
      <c r="J17" s="189"/>
      <c r="K17" s="189"/>
      <c r="L17" s="189"/>
      <c r="M17" s="189"/>
      <c r="N17" s="189"/>
      <c r="O17" s="189"/>
      <c r="P17" s="189"/>
      <c r="Q17" s="189"/>
    </row>
  </sheetData>
  <mergeCells count="17">
    <mergeCell ref="B7:Q7"/>
    <mergeCell ref="A1:Q1"/>
    <mergeCell ref="B2:Q2"/>
    <mergeCell ref="B4:Q4"/>
    <mergeCell ref="B5:Q5"/>
    <mergeCell ref="B6:Q6"/>
    <mergeCell ref="B3:Q3"/>
    <mergeCell ref="B14:Q14"/>
    <mergeCell ref="B15:Q15"/>
    <mergeCell ref="B16:Q16"/>
    <mergeCell ref="B17:Q17"/>
    <mergeCell ref="B8:Q8"/>
    <mergeCell ref="B9:Q9"/>
    <mergeCell ref="B10:Q10"/>
    <mergeCell ref="B11:Q11"/>
    <mergeCell ref="B12:Q12"/>
    <mergeCell ref="B13:Q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8"/>
  <sheetViews>
    <sheetView tabSelected="1" workbookViewId="0">
      <selection activeCell="O22" sqref="O22"/>
    </sheetView>
  </sheetViews>
  <sheetFormatPr defaultRowHeight="15" x14ac:dyDescent="0.25"/>
  <cols>
    <col min="1" max="1" width="13.28515625" customWidth="1"/>
    <col min="2" max="2" width="10.5703125" customWidth="1"/>
    <col min="11" max="11" width="6.140625" customWidth="1"/>
    <col min="12" max="12" width="4" customWidth="1"/>
    <col min="13" max="13" width="7.5703125" customWidth="1"/>
    <col min="14" max="14" width="12.85546875" customWidth="1"/>
    <col min="17" max="17" width="10.7109375" customWidth="1"/>
    <col min="18" max="18" width="12" customWidth="1"/>
    <col min="19" max="19" width="14.42578125" customWidth="1"/>
    <col min="20" max="20" width="13.42578125" customWidth="1"/>
    <col min="21" max="21" width="15.42578125" customWidth="1"/>
    <col min="22" max="22" width="24.28515625" customWidth="1"/>
  </cols>
  <sheetData>
    <row r="1" spans="1:22" ht="21.75" thickBot="1" x14ac:dyDescent="0.4">
      <c r="A1" s="182" t="s">
        <v>61</v>
      </c>
      <c r="B1" s="183"/>
      <c r="C1" s="183"/>
      <c r="D1" s="183"/>
      <c r="E1" s="183"/>
      <c r="F1" s="183"/>
      <c r="G1" s="183"/>
      <c r="H1" s="183"/>
      <c r="I1" s="183"/>
      <c r="J1" s="183"/>
      <c r="K1" s="183"/>
      <c r="L1" s="183"/>
      <c r="M1" s="183"/>
      <c r="N1" s="183"/>
      <c r="O1" s="183"/>
      <c r="P1" s="183"/>
      <c r="Q1" s="183"/>
      <c r="R1" s="183"/>
      <c r="S1" s="183"/>
      <c r="T1" s="183"/>
      <c r="U1" s="183"/>
      <c r="V1" s="184"/>
    </row>
    <row r="2" spans="1:22" ht="110.25" customHeight="1" thickBot="1" x14ac:dyDescent="0.3">
      <c r="A2" s="94"/>
      <c r="B2" s="95" t="s">
        <v>58</v>
      </c>
      <c r="C2" s="209" t="s">
        <v>59</v>
      </c>
      <c r="D2" s="210"/>
      <c r="E2" s="210"/>
      <c r="F2" s="210"/>
      <c r="G2" s="209" t="s">
        <v>60</v>
      </c>
      <c r="H2" s="210"/>
      <c r="I2" s="210"/>
      <c r="J2" s="211"/>
      <c r="K2" s="209" t="s">
        <v>62</v>
      </c>
      <c r="L2" s="210"/>
      <c r="M2" s="210"/>
      <c r="N2" s="211"/>
      <c r="O2" s="209" t="s">
        <v>63</v>
      </c>
      <c r="P2" s="210"/>
      <c r="Q2" s="210"/>
      <c r="R2" s="211"/>
      <c r="S2" s="209" t="s">
        <v>64</v>
      </c>
      <c r="T2" s="210"/>
      <c r="U2" s="210"/>
      <c r="V2" s="211"/>
    </row>
    <row r="3" spans="1:22" ht="51.75" customHeight="1" thickBot="1" x14ac:dyDescent="0.3">
      <c r="A3" s="155" t="s">
        <v>128</v>
      </c>
      <c r="B3" s="168" t="s">
        <v>65</v>
      </c>
      <c r="C3" s="224" t="s">
        <v>165</v>
      </c>
      <c r="D3" s="225"/>
      <c r="E3" s="225"/>
      <c r="F3" s="226"/>
      <c r="G3" s="212" t="s">
        <v>166</v>
      </c>
      <c r="H3" s="213"/>
      <c r="I3" s="213"/>
      <c r="J3" s="214"/>
      <c r="K3" s="212" t="s">
        <v>67</v>
      </c>
      <c r="L3" s="213"/>
      <c r="M3" s="213"/>
      <c r="N3" s="214"/>
      <c r="O3" s="221" t="s">
        <v>167</v>
      </c>
      <c r="P3" s="222"/>
      <c r="Q3" s="222"/>
      <c r="R3" s="223"/>
      <c r="S3" s="212" t="s">
        <v>168</v>
      </c>
      <c r="T3" s="213"/>
      <c r="U3" s="213"/>
      <c r="V3" s="214"/>
    </row>
    <row r="4" spans="1:22" ht="28.5" customHeight="1" thickBot="1" x14ac:dyDescent="0.3">
      <c r="A4" s="155" t="s">
        <v>0</v>
      </c>
      <c r="B4" s="173" t="s">
        <v>65</v>
      </c>
      <c r="C4" s="221" t="s">
        <v>114</v>
      </c>
      <c r="D4" s="222"/>
      <c r="E4" s="222"/>
      <c r="F4" s="223"/>
      <c r="G4" s="212" t="s">
        <v>115</v>
      </c>
      <c r="H4" s="213"/>
      <c r="I4" s="213"/>
      <c r="J4" s="214"/>
      <c r="K4" s="221" t="s">
        <v>116</v>
      </c>
      <c r="L4" s="222"/>
      <c r="M4" s="222"/>
      <c r="N4" s="223"/>
      <c r="O4" s="221" t="s">
        <v>101</v>
      </c>
      <c r="P4" s="222"/>
      <c r="Q4" s="222"/>
      <c r="R4" s="223"/>
      <c r="S4" s="212" t="s">
        <v>117</v>
      </c>
      <c r="T4" s="213"/>
      <c r="U4" s="213"/>
      <c r="V4" s="214"/>
    </row>
    <row r="5" spans="1:22" ht="15.75" customHeight="1" thickBot="1" x14ac:dyDescent="0.3">
      <c r="A5" s="142" t="s">
        <v>1</v>
      </c>
      <c r="B5" s="154" t="s">
        <v>66</v>
      </c>
      <c r="C5" s="212" t="s">
        <v>73</v>
      </c>
      <c r="D5" s="213"/>
      <c r="E5" s="213"/>
      <c r="F5" s="214"/>
      <c r="G5" s="212" t="s">
        <v>73</v>
      </c>
      <c r="H5" s="213"/>
      <c r="I5" s="213"/>
      <c r="J5" s="214"/>
      <c r="K5" s="212" t="s">
        <v>73</v>
      </c>
      <c r="L5" s="213"/>
      <c r="M5" s="213"/>
      <c r="N5" s="214"/>
      <c r="O5" s="212" t="s">
        <v>101</v>
      </c>
      <c r="P5" s="213"/>
      <c r="Q5" s="213"/>
      <c r="R5" s="214"/>
      <c r="S5" s="212" t="s">
        <v>73</v>
      </c>
      <c r="T5" s="213"/>
      <c r="U5" s="213"/>
      <c r="V5" s="214"/>
    </row>
    <row r="6" spans="1:22" s="98" customFormat="1" ht="78.75" customHeight="1" thickBot="1" x14ac:dyDescent="0.25">
      <c r="A6" s="142" t="s">
        <v>2</v>
      </c>
      <c r="B6" s="154" t="s">
        <v>65</v>
      </c>
      <c r="C6" s="212" t="s">
        <v>79</v>
      </c>
      <c r="D6" s="213"/>
      <c r="E6" s="213"/>
      <c r="F6" s="214"/>
      <c r="G6" s="212" t="s">
        <v>80</v>
      </c>
      <c r="H6" s="213"/>
      <c r="I6" s="213"/>
      <c r="J6" s="214"/>
      <c r="K6" s="212" t="s">
        <v>81</v>
      </c>
      <c r="L6" s="213"/>
      <c r="M6" s="213"/>
      <c r="N6" s="214"/>
      <c r="O6" s="212" t="s">
        <v>82</v>
      </c>
      <c r="P6" s="213"/>
      <c r="Q6" s="213"/>
      <c r="R6" s="214"/>
      <c r="S6" s="212" t="s">
        <v>83</v>
      </c>
      <c r="T6" s="213"/>
      <c r="U6" s="213"/>
      <c r="V6" s="214"/>
    </row>
    <row r="7" spans="1:22" ht="67.5" customHeight="1" thickBot="1" x14ac:dyDescent="0.3">
      <c r="A7" s="142" t="s">
        <v>3</v>
      </c>
      <c r="B7" s="156" t="s">
        <v>65</v>
      </c>
      <c r="C7" s="212" t="s">
        <v>134</v>
      </c>
      <c r="D7" s="213"/>
      <c r="E7" s="213"/>
      <c r="F7" s="214"/>
      <c r="G7" s="212" t="s">
        <v>135</v>
      </c>
      <c r="H7" s="213"/>
      <c r="I7" s="213"/>
      <c r="J7" s="214"/>
      <c r="K7" s="212" t="s">
        <v>136</v>
      </c>
      <c r="L7" s="213"/>
      <c r="M7" s="213"/>
      <c r="N7" s="214"/>
      <c r="O7" s="212" t="s">
        <v>137</v>
      </c>
      <c r="P7" s="213"/>
      <c r="Q7" s="213"/>
      <c r="R7" s="214"/>
      <c r="S7" s="212" t="s">
        <v>67</v>
      </c>
      <c r="T7" s="213"/>
      <c r="U7" s="213"/>
      <c r="V7" s="214"/>
    </row>
    <row r="8" spans="1:22" s="143" customFormat="1" ht="129" customHeight="1" thickBot="1" x14ac:dyDescent="0.3">
      <c r="A8" s="142" t="s">
        <v>4</v>
      </c>
      <c r="B8" s="154" t="s">
        <v>65</v>
      </c>
      <c r="C8" s="212" t="s">
        <v>118</v>
      </c>
      <c r="D8" s="213"/>
      <c r="E8" s="213"/>
      <c r="F8" s="214"/>
      <c r="G8" s="212" t="s">
        <v>119</v>
      </c>
      <c r="H8" s="213"/>
      <c r="I8" s="213"/>
      <c r="J8" s="214"/>
      <c r="K8" s="212" t="s">
        <v>67</v>
      </c>
      <c r="L8" s="213"/>
      <c r="M8" s="213"/>
      <c r="N8" s="214"/>
      <c r="O8" s="212" t="s">
        <v>101</v>
      </c>
      <c r="P8" s="213"/>
      <c r="Q8" s="213"/>
      <c r="R8" s="214"/>
      <c r="S8" s="212" t="s">
        <v>120</v>
      </c>
      <c r="T8" s="213"/>
      <c r="U8" s="213"/>
      <c r="V8" s="214"/>
    </row>
    <row r="9" spans="1:22" ht="18" customHeight="1" thickBot="1" x14ac:dyDescent="0.3">
      <c r="A9" s="14" t="s">
        <v>5</v>
      </c>
      <c r="B9" s="156" t="s">
        <v>66</v>
      </c>
      <c r="C9" s="212" t="s">
        <v>73</v>
      </c>
      <c r="D9" s="213"/>
      <c r="E9" s="213"/>
      <c r="F9" s="214"/>
      <c r="G9" s="212" t="s">
        <v>73</v>
      </c>
      <c r="H9" s="213"/>
      <c r="I9" s="213"/>
      <c r="J9" s="214"/>
      <c r="K9" s="212" t="s">
        <v>73</v>
      </c>
      <c r="L9" s="213"/>
      <c r="M9" s="213"/>
      <c r="N9" s="214"/>
      <c r="O9" s="212" t="s">
        <v>73</v>
      </c>
      <c r="P9" s="213"/>
      <c r="Q9" s="213"/>
      <c r="R9" s="214"/>
      <c r="S9" s="212" t="s">
        <v>73</v>
      </c>
      <c r="T9" s="213"/>
      <c r="U9" s="213"/>
      <c r="V9" s="214"/>
    </row>
    <row r="10" spans="1:22" ht="27.75" customHeight="1" thickBot="1" x14ac:dyDescent="0.3">
      <c r="A10" s="14" t="s">
        <v>6</v>
      </c>
      <c r="B10" s="154" t="s">
        <v>66</v>
      </c>
      <c r="C10" s="212" t="s">
        <v>121</v>
      </c>
      <c r="D10" s="213"/>
      <c r="E10" s="213"/>
      <c r="F10" s="214"/>
      <c r="G10" s="212" t="s">
        <v>73</v>
      </c>
      <c r="H10" s="213"/>
      <c r="I10" s="213"/>
      <c r="J10" s="214"/>
      <c r="K10" s="212" t="s">
        <v>73</v>
      </c>
      <c r="L10" s="213"/>
      <c r="M10" s="213"/>
      <c r="N10" s="214"/>
      <c r="O10" s="212" t="s">
        <v>73</v>
      </c>
      <c r="P10" s="213"/>
      <c r="Q10" s="213"/>
      <c r="R10" s="214"/>
      <c r="S10" s="212" t="s">
        <v>73</v>
      </c>
      <c r="T10" s="213"/>
      <c r="U10" s="213"/>
      <c r="V10" s="214"/>
    </row>
    <row r="11" spans="1:22" ht="19.5" customHeight="1" thickBot="1" x14ac:dyDescent="0.3">
      <c r="A11" s="14" t="s">
        <v>7</v>
      </c>
      <c r="B11" s="156" t="s">
        <v>66</v>
      </c>
      <c r="C11" s="212" t="s">
        <v>73</v>
      </c>
      <c r="D11" s="213"/>
      <c r="E11" s="213"/>
      <c r="F11" s="214"/>
      <c r="G11" s="212" t="s">
        <v>73</v>
      </c>
      <c r="H11" s="213"/>
      <c r="I11" s="213"/>
      <c r="J11" s="214"/>
      <c r="K11" s="212" t="s">
        <v>73</v>
      </c>
      <c r="L11" s="213"/>
      <c r="M11" s="213"/>
      <c r="N11" s="214"/>
      <c r="O11" s="212" t="s">
        <v>73</v>
      </c>
      <c r="P11" s="213"/>
      <c r="Q11" s="213"/>
      <c r="R11" s="214"/>
      <c r="S11" s="212" t="s">
        <v>73</v>
      </c>
      <c r="T11" s="213"/>
      <c r="U11" s="213"/>
      <c r="V11" s="214"/>
    </row>
    <row r="12" spans="1:22" ht="18" customHeight="1" thickBot="1" x14ac:dyDescent="0.3">
      <c r="A12" s="14" t="s">
        <v>8</v>
      </c>
      <c r="B12" s="169"/>
      <c r="C12" s="218"/>
      <c r="D12" s="219"/>
      <c r="E12" s="219"/>
      <c r="F12" s="220"/>
      <c r="G12" s="218"/>
      <c r="H12" s="219"/>
      <c r="I12" s="219"/>
      <c r="J12" s="220"/>
      <c r="K12" s="218"/>
      <c r="L12" s="219"/>
      <c r="M12" s="219"/>
      <c r="N12" s="220"/>
      <c r="O12" s="218"/>
      <c r="P12" s="219"/>
      <c r="Q12" s="219"/>
      <c r="R12" s="220"/>
      <c r="S12" s="218"/>
      <c r="T12" s="219"/>
      <c r="U12" s="219"/>
      <c r="V12" s="220"/>
    </row>
    <row r="13" spans="1:22" ht="36.75" customHeight="1" thickBot="1" x14ac:dyDescent="0.3">
      <c r="A13" s="14" t="s">
        <v>9</v>
      </c>
      <c r="B13" s="170" t="s">
        <v>65</v>
      </c>
      <c r="C13" s="212" t="s">
        <v>169</v>
      </c>
      <c r="D13" s="213"/>
      <c r="E13" s="213"/>
      <c r="F13" s="214"/>
      <c r="G13" s="212" t="s">
        <v>67</v>
      </c>
      <c r="H13" s="213"/>
      <c r="I13" s="213"/>
      <c r="J13" s="214"/>
      <c r="K13" s="212" t="s">
        <v>67</v>
      </c>
      <c r="L13" s="213"/>
      <c r="M13" s="213"/>
      <c r="N13" s="214"/>
      <c r="O13" s="212" t="s">
        <v>67</v>
      </c>
      <c r="P13" s="213"/>
      <c r="Q13" s="213"/>
      <c r="R13" s="214"/>
      <c r="S13" s="212" t="s">
        <v>67</v>
      </c>
      <c r="T13" s="213"/>
      <c r="U13" s="213"/>
      <c r="V13" s="214"/>
    </row>
    <row r="14" spans="1:22" ht="21.75" customHeight="1" thickBot="1" x14ac:dyDescent="0.3">
      <c r="A14" s="14" t="s">
        <v>10</v>
      </c>
      <c r="B14" s="171" t="s">
        <v>66</v>
      </c>
      <c r="C14" s="212" t="s">
        <v>73</v>
      </c>
      <c r="D14" s="213"/>
      <c r="E14" s="213"/>
      <c r="F14" s="214"/>
      <c r="G14" s="212" t="s">
        <v>73</v>
      </c>
      <c r="H14" s="213"/>
      <c r="I14" s="213"/>
      <c r="J14" s="214"/>
      <c r="K14" s="212" t="s">
        <v>73</v>
      </c>
      <c r="L14" s="213"/>
      <c r="M14" s="213"/>
      <c r="N14" s="214"/>
      <c r="O14" s="212" t="s">
        <v>73</v>
      </c>
      <c r="P14" s="213"/>
      <c r="Q14" s="213"/>
      <c r="R14" s="214"/>
      <c r="S14" s="212" t="s">
        <v>73</v>
      </c>
      <c r="T14" s="213"/>
      <c r="U14" s="213"/>
      <c r="V14" s="214"/>
    </row>
    <row r="15" spans="1:22" ht="51" customHeight="1" thickBot="1" x14ac:dyDescent="0.3">
      <c r="A15" s="14" t="s">
        <v>11</v>
      </c>
      <c r="B15" s="172" t="s">
        <v>65</v>
      </c>
      <c r="C15" s="212" t="s">
        <v>153</v>
      </c>
      <c r="D15" s="213"/>
      <c r="E15" s="213"/>
      <c r="F15" s="214"/>
      <c r="G15" s="212" t="s">
        <v>154</v>
      </c>
      <c r="H15" s="213"/>
      <c r="I15" s="213"/>
      <c r="J15" s="214"/>
      <c r="K15" s="215">
        <v>122</v>
      </c>
      <c r="L15" s="216"/>
      <c r="M15" s="216"/>
      <c r="N15" s="217"/>
      <c r="O15" s="212" t="s">
        <v>101</v>
      </c>
      <c r="P15" s="213"/>
      <c r="Q15" s="213"/>
      <c r="R15" s="214"/>
      <c r="S15" s="212" t="s">
        <v>155</v>
      </c>
      <c r="T15" s="213"/>
      <c r="U15" s="213"/>
      <c r="V15" s="214"/>
    </row>
    <row r="16" spans="1:22" ht="19.5" customHeight="1" thickBot="1" x14ac:dyDescent="0.3">
      <c r="A16" s="14" t="s">
        <v>12</v>
      </c>
      <c r="B16" s="171"/>
      <c r="C16" s="215"/>
      <c r="D16" s="216"/>
      <c r="E16" s="216"/>
      <c r="F16" s="217"/>
      <c r="G16" s="215"/>
      <c r="H16" s="216"/>
      <c r="I16" s="216"/>
      <c r="J16" s="217"/>
      <c r="K16" s="215"/>
      <c r="L16" s="216"/>
      <c r="M16" s="216"/>
      <c r="N16" s="217"/>
      <c r="O16" s="215"/>
      <c r="P16" s="216"/>
      <c r="Q16" s="216"/>
      <c r="R16" s="217"/>
      <c r="S16" s="215"/>
      <c r="T16" s="216"/>
      <c r="U16" s="216"/>
      <c r="V16" s="217"/>
    </row>
    <row r="17" spans="1:22" ht="18" customHeight="1" thickBot="1" x14ac:dyDescent="0.3">
      <c r="A17" s="14" t="s">
        <v>13</v>
      </c>
      <c r="B17" s="154" t="s">
        <v>66</v>
      </c>
      <c r="C17" s="212" t="s">
        <v>73</v>
      </c>
      <c r="D17" s="213"/>
      <c r="E17" s="213"/>
      <c r="F17" s="214"/>
      <c r="G17" s="212" t="s">
        <v>73</v>
      </c>
      <c r="H17" s="213"/>
      <c r="I17" s="213"/>
      <c r="J17" s="214"/>
      <c r="K17" s="212" t="s">
        <v>73</v>
      </c>
      <c r="L17" s="213"/>
      <c r="M17" s="213"/>
      <c r="N17" s="214"/>
      <c r="O17" s="212" t="s">
        <v>73</v>
      </c>
      <c r="P17" s="213"/>
      <c r="Q17" s="213"/>
      <c r="R17" s="214"/>
      <c r="S17" s="212" t="s">
        <v>73</v>
      </c>
      <c r="T17" s="213"/>
      <c r="U17" s="213"/>
      <c r="V17" s="214"/>
    </row>
    <row r="18" spans="1:22" ht="43.5" customHeight="1" thickBot="1" x14ac:dyDescent="0.3">
      <c r="A18" s="14" t="s">
        <v>14</v>
      </c>
      <c r="B18" s="172" t="s">
        <v>65</v>
      </c>
      <c r="C18" s="212" t="s">
        <v>143</v>
      </c>
      <c r="D18" s="213"/>
      <c r="E18" s="213"/>
      <c r="F18" s="214"/>
      <c r="G18" s="212" t="s">
        <v>144</v>
      </c>
      <c r="H18" s="213"/>
      <c r="I18" s="213"/>
      <c r="J18" s="214"/>
      <c r="K18" s="212" t="s">
        <v>145</v>
      </c>
      <c r="L18" s="213"/>
      <c r="M18" s="213"/>
      <c r="N18" s="214"/>
      <c r="O18" s="212" t="s">
        <v>101</v>
      </c>
      <c r="P18" s="213"/>
      <c r="Q18" s="213"/>
      <c r="R18" s="214"/>
      <c r="S18" s="212" t="s">
        <v>146</v>
      </c>
      <c r="T18" s="213"/>
      <c r="U18" s="213"/>
      <c r="V18" s="214"/>
    </row>
  </sheetData>
  <mergeCells count="86">
    <mergeCell ref="G14:J14"/>
    <mergeCell ref="G15:J15"/>
    <mergeCell ref="G16:J16"/>
    <mergeCell ref="G17:J17"/>
    <mergeCell ref="C7:F7"/>
    <mergeCell ref="C8:F8"/>
    <mergeCell ref="C10:F10"/>
    <mergeCell ref="C11:F11"/>
    <mergeCell ref="G13:J13"/>
    <mergeCell ref="C9:F9"/>
    <mergeCell ref="G9:J9"/>
    <mergeCell ref="C2:F2"/>
    <mergeCell ref="G2:J2"/>
    <mergeCell ref="C3:F3"/>
    <mergeCell ref="C5:F5"/>
    <mergeCell ref="C6:F6"/>
    <mergeCell ref="C4:F4"/>
    <mergeCell ref="G4:J4"/>
    <mergeCell ref="G18:J18"/>
    <mergeCell ref="C18:F18"/>
    <mergeCell ref="G3:J3"/>
    <mergeCell ref="G5:J5"/>
    <mergeCell ref="G6:J6"/>
    <mergeCell ref="G7:J7"/>
    <mergeCell ref="G8:J8"/>
    <mergeCell ref="G10:J10"/>
    <mergeCell ref="G11:J11"/>
    <mergeCell ref="G12:J12"/>
    <mergeCell ref="C12:F12"/>
    <mergeCell ref="C13:F13"/>
    <mergeCell ref="C14:F14"/>
    <mergeCell ref="C15:F15"/>
    <mergeCell ref="C16:F16"/>
    <mergeCell ref="C17:F17"/>
    <mergeCell ref="K3:N3"/>
    <mergeCell ref="O3:R3"/>
    <mergeCell ref="S3:V3"/>
    <mergeCell ref="K5:N5"/>
    <mergeCell ref="O5:R5"/>
    <mergeCell ref="S5:V5"/>
    <mergeCell ref="K4:N4"/>
    <mergeCell ref="O4:R4"/>
    <mergeCell ref="S4:V4"/>
    <mergeCell ref="K6:N6"/>
    <mergeCell ref="O6:R6"/>
    <mergeCell ref="S6:V6"/>
    <mergeCell ref="K7:N7"/>
    <mergeCell ref="O7:R7"/>
    <mergeCell ref="S7:V7"/>
    <mergeCell ref="K11:N11"/>
    <mergeCell ref="O11:R11"/>
    <mergeCell ref="S11:V11"/>
    <mergeCell ref="K8:N8"/>
    <mergeCell ref="O8:R8"/>
    <mergeCell ref="S8:V8"/>
    <mergeCell ref="K10:N10"/>
    <mergeCell ref="O10:R10"/>
    <mergeCell ref="S10:V10"/>
    <mergeCell ref="K9:N9"/>
    <mergeCell ref="O9:R9"/>
    <mergeCell ref="S9:V9"/>
    <mergeCell ref="K15:N15"/>
    <mergeCell ref="O15:R15"/>
    <mergeCell ref="S15:V15"/>
    <mergeCell ref="K12:N12"/>
    <mergeCell ref="O12:R12"/>
    <mergeCell ref="S12:V12"/>
    <mergeCell ref="K13:N13"/>
    <mergeCell ref="O13:R13"/>
    <mergeCell ref="S13:V13"/>
    <mergeCell ref="K2:N2"/>
    <mergeCell ref="O2:R2"/>
    <mergeCell ref="A1:V1"/>
    <mergeCell ref="S2:V2"/>
    <mergeCell ref="K18:N18"/>
    <mergeCell ref="O18:R18"/>
    <mergeCell ref="S18:V18"/>
    <mergeCell ref="K16:N16"/>
    <mergeCell ref="O16:R16"/>
    <mergeCell ref="S16:V16"/>
    <mergeCell ref="K17:N17"/>
    <mergeCell ref="O17:R17"/>
    <mergeCell ref="S17:V17"/>
    <mergeCell ref="K14:N14"/>
    <mergeCell ref="O14:R14"/>
    <mergeCell ref="S14:V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IPP &amp; Outreach #s</vt:lpstr>
      <vt:lpstr>Kid's Day</vt:lpstr>
      <vt:lpstr>NewDifferent</vt:lpstr>
      <vt:lpstr>Public Awareness</vt:lpstr>
      <vt:lpstr>Outreach Y&amp;N</vt:lpstr>
      <vt:lpstr>Other Activity</vt:lpstr>
      <vt:lpstr>One Activity</vt:lpstr>
      <vt:lpstr>Comments</vt:lpstr>
      <vt:lpstr>Memorial Flag</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Hill Wilson</dc:creator>
  <cp:lastModifiedBy>Support</cp:lastModifiedBy>
  <cp:lastPrinted>2019-07-17T15:46:17Z</cp:lastPrinted>
  <dcterms:created xsi:type="dcterms:W3CDTF">2018-05-16T22:58:46Z</dcterms:created>
  <dcterms:modified xsi:type="dcterms:W3CDTF">2021-09-15T19:58:23Z</dcterms:modified>
</cp:coreProperties>
</file>